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57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2" i="1" l="1"/>
  <c r="Q101" i="1"/>
  <c r="P101" i="1"/>
  <c r="F101" i="1"/>
  <c r="E101" i="1"/>
  <c r="D101" i="1"/>
  <c r="C101" i="1"/>
  <c r="B101" i="1"/>
  <c r="R100" i="1"/>
  <c r="O100" i="1"/>
  <c r="V95" i="1"/>
  <c r="Q95" i="1"/>
  <c r="P95" i="1"/>
  <c r="E95" i="1"/>
  <c r="C95" i="1"/>
  <c r="AD90" i="1"/>
  <c r="AC90" i="1"/>
  <c r="U90" i="1"/>
  <c r="P90" i="1"/>
  <c r="K90" i="1"/>
  <c r="F90" i="1"/>
  <c r="E90" i="1"/>
  <c r="D90" i="1"/>
  <c r="AG85" i="1"/>
  <c r="AF85" i="1"/>
  <c r="AB85" i="1"/>
  <c r="U85" i="1"/>
  <c r="Q85" i="1"/>
  <c r="P85" i="1"/>
  <c r="I85" i="1"/>
  <c r="E85" i="1"/>
  <c r="D85" i="1"/>
  <c r="C85" i="1"/>
  <c r="AF80" i="1"/>
  <c r="AA80" i="1"/>
  <c r="Q80" i="1"/>
  <c r="F80" i="1"/>
  <c r="E80" i="1"/>
  <c r="D80" i="1"/>
  <c r="C80" i="1"/>
  <c r="AG75" i="1"/>
  <c r="AA75" i="1"/>
  <c r="V75" i="1"/>
  <c r="U75" i="1"/>
  <c r="I75" i="1"/>
  <c r="H75" i="1"/>
  <c r="D75" i="1"/>
  <c r="C75" i="1"/>
  <c r="AG70" i="1"/>
  <c r="AF70" i="1"/>
  <c r="AA70" i="1"/>
  <c r="P70" i="1"/>
  <c r="E70" i="1"/>
  <c r="D70" i="1"/>
  <c r="AG65" i="1"/>
  <c r="AF65" i="1"/>
  <c r="AA65" i="1"/>
  <c r="P65" i="1"/>
  <c r="K65" i="1"/>
  <c r="F65" i="1"/>
  <c r="E65" i="1"/>
  <c r="D65" i="1"/>
  <c r="B65" i="1"/>
  <c r="AF60" i="1"/>
  <c r="AA60" i="1"/>
  <c r="I60" i="1"/>
  <c r="E60" i="1"/>
  <c r="C60" i="1"/>
  <c r="B60" i="1"/>
  <c r="AF55" i="1"/>
  <c r="AA55" i="1"/>
  <c r="P55" i="1"/>
  <c r="I55" i="1"/>
  <c r="F55" i="1"/>
  <c r="E55" i="1"/>
  <c r="D55" i="1"/>
  <c r="C55" i="1"/>
  <c r="B55" i="1"/>
  <c r="AG50" i="1"/>
  <c r="AA50" i="1"/>
  <c r="P50" i="1"/>
  <c r="I50" i="1"/>
  <c r="F50" i="1"/>
  <c r="E50" i="1"/>
  <c r="D50" i="1"/>
  <c r="C50" i="1"/>
  <c r="AG45" i="1"/>
  <c r="AA45" i="1"/>
  <c r="U45" i="1"/>
  <c r="P45" i="1"/>
  <c r="K45" i="1"/>
  <c r="F45" i="1"/>
  <c r="E45" i="1"/>
  <c r="D45" i="1"/>
  <c r="C45" i="1"/>
  <c r="AB40" i="1"/>
  <c r="AA40" i="1"/>
  <c r="Y40" i="1"/>
  <c r="V40" i="1"/>
  <c r="U40" i="1"/>
  <c r="T40" i="1"/>
  <c r="Q40" i="1"/>
  <c r="P40" i="1"/>
  <c r="K40" i="1"/>
  <c r="I40" i="1"/>
  <c r="H40" i="1"/>
  <c r="F40" i="1"/>
  <c r="E40" i="1"/>
  <c r="D40" i="1"/>
  <c r="C40" i="1"/>
  <c r="B40" i="1"/>
  <c r="AF35" i="1"/>
  <c r="AB35" i="1"/>
  <c r="AA35" i="1"/>
  <c r="V35" i="1"/>
  <c r="U35" i="1"/>
  <c r="Q35" i="1"/>
  <c r="I35" i="1"/>
  <c r="G35" i="1"/>
  <c r="F35" i="1"/>
  <c r="E35" i="1"/>
  <c r="D35" i="1"/>
  <c r="C35" i="1"/>
  <c r="AG30" i="1"/>
  <c r="AF30" i="1"/>
  <c r="AB30" i="1"/>
  <c r="AA30" i="1"/>
  <c r="U30" i="1"/>
  <c r="K30" i="1"/>
  <c r="I30" i="1"/>
  <c r="H30" i="1"/>
  <c r="G30" i="1"/>
  <c r="F30" i="1"/>
  <c r="E30" i="1"/>
  <c r="D30" i="1"/>
  <c r="C30" i="1"/>
  <c r="B30" i="1"/>
  <c r="AG25" i="1"/>
  <c r="AE25" i="1"/>
  <c r="AB25" i="1"/>
  <c r="AA25" i="1"/>
  <c r="V25" i="1"/>
  <c r="U25" i="1"/>
  <c r="Q25" i="1"/>
  <c r="O25" i="1"/>
  <c r="K25" i="1"/>
  <c r="I25" i="1"/>
  <c r="G25" i="1"/>
  <c r="F25" i="1"/>
  <c r="D25" i="1"/>
  <c r="C25" i="1"/>
  <c r="B25" i="1"/>
  <c r="AG20" i="1"/>
  <c r="AF20" i="1"/>
  <c r="AB20" i="1"/>
  <c r="AA20" i="1"/>
  <c r="Q20" i="1"/>
  <c r="I20" i="1"/>
  <c r="G20" i="1"/>
  <c r="F20" i="1"/>
  <c r="D20" i="1"/>
  <c r="B20" i="1"/>
  <c r="AG15" i="1"/>
  <c r="AF15" i="1"/>
  <c r="AE15" i="1"/>
  <c r="AB15" i="1"/>
  <c r="AA15" i="1"/>
  <c r="Y15" i="1"/>
  <c r="V15" i="1"/>
  <c r="U15" i="1"/>
  <c r="Q15" i="1"/>
  <c r="O15" i="1"/>
  <c r="K15" i="1"/>
  <c r="I15" i="1"/>
  <c r="G15" i="1"/>
  <c r="D15" i="1"/>
  <c r="B15" i="1"/>
  <c r="AG10" i="1"/>
  <c r="AB10" i="1"/>
  <c r="U10" i="1"/>
  <c r="Q10" i="1"/>
  <c r="O10" i="1"/>
  <c r="E10" i="1"/>
  <c r="C10" i="1"/>
  <c r="B10" i="1"/>
</calcChain>
</file>

<file path=xl/comments1.xml><?xml version="1.0" encoding="utf-8"?>
<comments xmlns="http://schemas.openxmlformats.org/spreadsheetml/2006/main">
  <authors>
    <author>Автор</author>
  </authors>
  <commentList>
    <comment ref="AG7" authorId="0">
      <text>
        <r>
          <rPr>
            <b/>
            <sz val="9"/>
            <color indexed="81"/>
            <rFont val="Tahoma"/>
            <family val="2"/>
            <charset val="204"/>
          </rPr>
          <t>скидкаа 100 000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04"/>
          </rPr>
          <t>скидка 100 000 только 13 этаж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04"/>
          </rPr>
          <t>скидка 100 000 только 13 этаж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04"/>
          </rPr>
          <t>скидка 100 000 только 13 этаж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7" authorId="0">
      <text>
        <r>
          <rPr>
            <b/>
            <sz val="9"/>
            <color indexed="81"/>
            <rFont val="Tahoma"/>
            <family val="2"/>
            <charset val="204"/>
          </rPr>
          <t>скидка 100 000 руб только 13 этаж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7" authorId="0">
      <text>
        <r>
          <rPr>
            <b/>
            <sz val="9"/>
            <color indexed="81"/>
            <rFont val="Tahoma"/>
            <family val="2"/>
            <charset val="204"/>
          </rPr>
          <t>скидка 100 000 только 13 этаж</t>
        </r>
      </text>
    </comment>
    <comment ref="AB37" authorId="0">
      <text>
        <r>
          <rPr>
            <b/>
            <sz val="9"/>
            <color indexed="81"/>
            <rFont val="Tahoma"/>
            <family val="2"/>
            <charset val="204"/>
          </rPr>
          <t>скидка 100 000 только 13 этаж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F37" authorId="0">
      <text>
        <r>
          <rPr>
            <b/>
            <sz val="9"/>
            <color indexed="81"/>
            <rFont val="Tahoma"/>
            <family val="2"/>
            <charset val="204"/>
          </rPr>
          <t>скидка 100 000 только 13 этаж</t>
        </r>
      </text>
    </comment>
    <comment ref="C92" authorId="0">
      <text>
        <r>
          <rPr>
            <sz val="9"/>
            <color indexed="81"/>
            <rFont val="Tahoma"/>
            <family val="2"/>
            <charset val="204"/>
          </rPr>
          <t xml:space="preserve">скидка 100 000 р
</t>
        </r>
      </text>
    </comment>
    <comment ref="O97" authorId="0">
      <text>
        <r>
          <rPr>
            <b/>
            <sz val="9"/>
            <color indexed="81"/>
            <rFont val="Tahoma"/>
            <family val="2"/>
            <charset val="204"/>
          </rPr>
          <t>скидка  100 000</t>
        </r>
      </text>
    </comment>
    <comment ref="R97" authorId="0">
      <text>
        <r>
          <rPr>
            <b/>
            <sz val="9"/>
            <color indexed="81"/>
            <rFont val="Tahoma"/>
            <family val="2"/>
            <charset val="204"/>
          </rPr>
          <t>скидка 100 000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<sst xmlns="http://schemas.openxmlformats.org/spreadsheetml/2006/main" count="523" uniqueCount="235">
  <si>
    <t xml:space="preserve">     </t>
  </si>
  <si>
    <t>ЖИЛОЙ КОМПЛЕКС  КРАСНАЯ ПОЛЯНА</t>
  </si>
  <si>
    <t>1 подъезд</t>
  </si>
  <si>
    <t>2 подъезд</t>
  </si>
  <si>
    <r>
      <t xml:space="preserve">3 подъезд (с аркой)                             </t>
    </r>
    <r>
      <rPr>
        <b/>
        <i/>
        <u/>
        <sz val="36"/>
        <color rgb="FF000000"/>
        <rFont val="Arial"/>
        <family val="2"/>
        <charset val="204"/>
      </rPr>
      <t>с 1 июня</t>
    </r>
  </si>
  <si>
    <t>АКЦИЯ всего должно быть продано 5ШТУК 4-12,14-18 скидка 70 000, 2,13, 19 - 100 000</t>
  </si>
  <si>
    <t>АКЦИЯ 13 этаж ск 100 тыс, с 4-12, 14-18 - 70 000</t>
  </si>
  <si>
    <t>АКЦИЯ всего должно быть продано 5ШТУК 4-18 скидка 70 000, 3 и 19 - 100 000</t>
  </si>
  <si>
    <t>2 комн</t>
  </si>
  <si>
    <t>ст</t>
  </si>
  <si>
    <t>1 комн</t>
  </si>
  <si>
    <t>3 комн</t>
  </si>
  <si>
    <t>1комн</t>
  </si>
  <si>
    <t>1 конм</t>
  </si>
  <si>
    <t>АКЦИЯ</t>
  </si>
  <si>
    <t>№ 19 этаж</t>
  </si>
  <si>
    <t>кв  171(2 комн)</t>
  </si>
  <si>
    <t>кв  172(2 комн)</t>
  </si>
  <si>
    <t>кв 173(1 комн)</t>
  </si>
  <si>
    <t>кв 336(2 комн)</t>
  </si>
  <si>
    <t>кв 338(1 комн)</t>
  </si>
  <si>
    <t>кв 342(1 комн)</t>
  </si>
  <si>
    <t>кв 508(1 комн)</t>
  </si>
  <si>
    <t>кв 513(2 комн)</t>
  </si>
  <si>
    <t>метраж</t>
  </si>
  <si>
    <t>цена 1 кв.м</t>
  </si>
  <si>
    <t>Стоимость</t>
  </si>
  <si>
    <t>куплено</t>
  </si>
  <si>
    <t>забронировано</t>
  </si>
  <si>
    <t>№ 18 этаж</t>
  </si>
  <si>
    <t>кв  161(2 комн)</t>
  </si>
  <si>
    <t>кв  162А(ст)</t>
  </si>
  <si>
    <t>кв 165(студия)</t>
  </si>
  <si>
    <t>кв 166А(студия)</t>
  </si>
  <si>
    <t>кв 168(2комн)</t>
  </si>
  <si>
    <t>кв 327(2 комн)</t>
  </si>
  <si>
    <t>кв 329(1 комн)</t>
  </si>
  <si>
    <t>кв 333(1 комн)</t>
  </si>
  <si>
    <t>кв 334(1комн)</t>
  </si>
  <si>
    <t>кв 496(2 комн)</t>
  </si>
  <si>
    <t>кв 497(1 комн)</t>
  </si>
  <si>
    <t>кв 498(1 комн)</t>
  </si>
  <si>
    <t>кв 501(студия)</t>
  </si>
  <si>
    <t>кв 502(1 комн)</t>
  </si>
  <si>
    <t>кв 503(2 комн)</t>
  </si>
  <si>
    <t>предварит с банком подписан, ждем сделки</t>
  </si>
  <si>
    <t xml:space="preserve"> </t>
  </si>
  <si>
    <t>офисы</t>
  </si>
  <si>
    <t>продано офисы</t>
  </si>
  <si>
    <t xml:space="preserve">                </t>
  </si>
  <si>
    <t>№ 17 этаж</t>
  </si>
  <si>
    <t>кв  151(2 комн)</t>
  </si>
  <si>
    <t>кв  152А(ст)</t>
  </si>
  <si>
    <t>кв 154(студия)</t>
  </si>
  <si>
    <t>кв 155(студия)</t>
  </si>
  <si>
    <t>кв 156А(студия)</t>
  </si>
  <si>
    <t>кв 320(1 комн)</t>
  </si>
  <si>
    <t>кв 487(1 комн)</t>
  </si>
  <si>
    <t>кв 488(1 комн)</t>
  </si>
  <si>
    <t>кв 492(1 комн)</t>
  </si>
  <si>
    <t>кв 493(2 комн)</t>
  </si>
  <si>
    <t>№ 16 этаж</t>
  </si>
  <si>
    <t>кв  141(2 комн)</t>
  </si>
  <si>
    <t>кв  142(2 комн)</t>
  </si>
  <si>
    <t>кв  142А(ст)</t>
  </si>
  <si>
    <t>кв 144(студия)</t>
  </si>
  <si>
    <t>кв 145(студия)</t>
  </si>
  <si>
    <t>кв 146А(студия)</t>
  </si>
  <si>
    <t>кв 148(2комн)</t>
  </si>
  <si>
    <t>кв 309(2 комн)</t>
  </si>
  <si>
    <t>кв 311(1 комн)</t>
  </si>
  <si>
    <t>кв 315(1 комн)</t>
  </si>
  <si>
    <t>кв 316(1комн)</t>
  </si>
  <si>
    <t>кв 477(1 комн)</t>
  </si>
  <si>
    <t>кв 478(1 комн)</t>
  </si>
  <si>
    <t>кв 481(студия)</t>
  </si>
  <si>
    <t>кв 483(2 комн)</t>
  </si>
  <si>
    <t>№ 15 этаж</t>
  </si>
  <si>
    <t>кв  131(2 комн)</t>
  </si>
  <si>
    <t>кв  132(2 комн)</t>
  </si>
  <si>
    <t>кв  132А(ст)</t>
  </si>
  <si>
    <t>кв 133(1 комн)</t>
  </si>
  <si>
    <t>кв 134(студия)</t>
  </si>
  <si>
    <t>кв 135(студия)</t>
  </si>
  <si>
    <t>кв 136(студия)</t>
  </si>
  <si>
    <t>кв 136А(студия)</t>
  </si>
  <si>
    <t>кв 138(2комн)</t>
  </si>
  <si>
    <t>кв 302(1 комн)</t>
  </si>
  <si>
    <t>кв 306(1 комн)</t>
  </si>
  <si>
    <t>кв 467(1 комн)</t>
  </si>
  <si>
    <t>кв 468(1 комн)</t>
  </si>
  <si>
    <t>кв 472(1 комн)</t>
  </si>
  <si>
    <t>кв 473(2 комн)</t>
  </si>
  <si>
    <t>№ 14 этаж</t>
  </si>
  <si>
    <t>кв  122(2 комн)</t>
  </si>
  <si>
    <t>кв  122А(ст)</t>
  </si>
  <si>
    <t>кв 123(1 комн)</t>
  </si>
  <si>
    <t>кв 124(студия)</t>
  </si>
  <si>
    <t>кв125(студия)</t>
  </si>
  <si>
    <t>кв 126А(студия)</t>
  </si>
  <si>
    <t>кв 293(1 комн)</t>
  </si>
  <si>
    <t>кв 297(1 комн)</t>
  </si>
  <si>
    <t>кв 298(1комн)</t>
  </si>
  <si>
    <t>кв 457(1 комн)</t>
  </si>
  <si>
    <t>кв 458(1 комн)</t>
  </si>
  <si>
    <t>кв 462(1 комн)</t>
  </si>
  <si>
    <t>№ 13 этаж</t>
  </si>
  <si>
    <t>кв  111(2 комн)</t>
  </si>
  <si>
    <t>кв  112(2 комн)</t>
  </si>
  <si>
    <t>кв  112А(ст)</t>
  </si>
  <si>
    <t>кв 113(1 комн)</t>
  </si>
  <si>
    <t>кв 114(студия)</t>
  </si>
  <si>
    <t>кв 116(студия)</t>
  </si>
  <si>
    <t>кв 116А(студия)</t>
  </si>
  <si>
    <t>кв 118(2комн)</t>
  </si>
  <si>
    <t>кв 283(3 комн)</t>
  </si>
  <si>
    <t>кв 284(1 комн)</t>
  </si>
  <si>
    <t>кв 285(студия)</t>
  </si>
  <si>
    <t>кв 287(студия)</t>
  </si>
  <si>
    <t>кв 288(1 комн)</t>
  </si>
  <si>
    <t>кв 289(1комн)</t>
  </si>
  <si>
    <t>кв 446(2 комн)</t>
  </si>
  <si>
    <t>кв 447(1 комн)</t>
  </si>
  <si>
    <t>кв 448(1 комн)</t>
  </si>
  <si>
    <t>№ 12 этаж</t>
  </si>
  <si>
    <t>кв  102(2 комн)</t>
  </si>
  <si>
    <t>кв  102А(ст)</t>
  </si>
  <si>
    <t>кв 103(1 комн)</t>
  </si>
  <si>
    <t>кв 104(студия)</t>
  </si>
  <si>
    <t>кв 108(2комн)</t>
  </si>
  <si>
    <t>кв 274(3 комн)</t>
  </si>
  <si>
    <t>кв 279(1 комн)</t>
  </si>
  <si>
    <t>кв 437(1 комн)</t>
  </si>
  <si>
    <t>кв 443(2 комн)</t>
  </si>
  <si>
    <t>№ 11 этаж</t>
  </si>
  <si>
    <t>кв  92(2 комн)</t>
  </si>
  <si>
    <t>кв  92А(ст)</t>
  </si>
  <si>
    <t>кв 93(1 комн)</t>
  </si>
  <si>
    <t>кв 94(студия)</t>
  </si>
  <si>
    <t>кв 96А(студия)</t>
  </si>
  <si>
    <t>кв 265(3 комн)</t>
  </si>
  <si>
    <t>кв 427(1 комн)</t>
  </si>
  <si>
    <t>кв 433(2 комн)</t>
  </si>
  <si>
    <t xml:space="preserve">         </t>
  </si>
  <si>
    <t>№ 10 этаж</t>
  </si>
  <si>
    <t>кв  81(2 комн)</t>
  </si>
  <si>
    <t>кв  82(2 комн)</t>
  </si>
  <si>
    <t>кв  82А(ст)</t>
  </si>
  <si>
    <t>кв 83(1 комн)</t>
  </si>
  <si>
    <t>кв 84(студия)</t>
  </si>
  <si>
    <t>кв 86А(студия)</t>
  </si>
  <si>
    <t>кв 256(3 комн)</t>
  </si>
  <si>
    <t>кв 258 (студия)</t>
  </si>
  <si>
    <t>кв 417(1 комн)</t>
  </si>
  <si>
    <t>кв 422(1 комн)</t>
  </si>
  <si>
    <t>№ 9 этаж</t>
  </si>
  <si>
    <t>кв  71(2 комн)</t>
  </si>
  <si>
    <t>кв  72(2 комн)</t>
  </si>
  <si>
    <t>кв 73(1 комн)</t>
  </si>
  <si>
    <t>кв 76А(студия)</t>
  </si>
  <si>
    <t>кв 407(1 комн)</t>
  </si>
  <si>
    <t>кв 412(1 комн)</t>
  </si>
  <si>
    <t>кв 413(2 комн)</t>
  </si>
  <si>
    <t>№ 8 этаж</t>
  </si>
  <si>
    <t>кв  61(2 комн)</t>
  </si>
  <si>
    <t>кв  62А(ст)</t>
  </si>
  <si>
    <t>кв 63(1 комн)</t>
  </si>
  <si>
    <t>кв 64(студия)</t>
  </si>
  <si>
    <t>кв 68(2комн)</t>
  </si>
  <si>
    <t>кв 238(3 комн)</t>
  </si>
  <si>
    <t>кв 397(1 комн)</t>
  </si>
  <si>
    <t>кв 402(1 комн)</t>
  </si>
  <si>
    <t>кв 403(2 комн)</t>
  </si>
  <si>
    <t xml:space="preserve">                   </t>
  </si>
  <si>
    <t>№ 7 этаж</t>
  </si>
  <si>
    <t>кв  52А(ст)</t>
  </si>
  <si>
    <t>кв 53(1 комн)</t>
  </si>
  <si>
    <t>кв 229(3 комн)</t>
  </si>
  <si>
    <t>кв 387(1 комн)</t>
  </si>
  <si>
    <t>кв 392(1 комн)</t>
  </si>
  <si>
    <t>кв 393(2 комн)</t>
  </si>
  <si>
    <t>№ 6 этаж</t>
  </si>
  <si>
    <t>кв  42(2 комн)</t>
  </si>
  <si>
    <t>кв  42А(ст)</t>
  </si>
  <si>
    <t>кв 46(студия)</t>
  </si>
  <si>
    <t>кв 46А(студия)</t>
  </si>
  <si>
    <t>кв 225(1 комн)</t>
  </si>
  <si>
    <t>кв 226(1комн)</t>
  </si>
  <si>
    <t>кв 377(1 комн)</t>
  </si>
  <si>
    <t>кв 383(2 комн)</t>
  </si>
  <si>
    <t>№ 5 этаж</t>
  </si>
  <si>
    <t>кв  32(2 комн)</t>
  </si>
  <si>
    <t>кв  32А(ст)</t>
  </si>
  <si>
    <t>кв 33(1 комн)</t>
  </si>
  <si>
    <t>кв 34(студия)</t>
  </si>
  <si>
    <t>кв 212(1 комн)</t>
  </si>
  <si>
    <t>кв 367(1 комн)</t>
  </si>
  <si>
    <t>кв 372(1 комн)</t>
  </si>
  <si>
    <t>№ 4 этаж</t>
  </si>
  <si>
    <t>кв  22(2 комн)</t>
  </si>
  <si>
    <t>кв  22А(ст)</t>
  </si>
  <si>
    <t>кв 23(1 комн)</t>
  </si>
  <si>
    <t>кв 26 А(студия)</t>
  </si>
  <si>
    <t>кв 202(3 комн)</t>
  </si>
  <si>
    <t>кв 203(1 комн)</t>
  </si>
  <si>
    <t>кв 207(1 комн)</t>
  </si>
  <si>
    <t>кв 358(1 комн)</t>
  </si>
  <si>
    <t>кв 362(1 комн)</t>
  </si>
  <si>
    <t>кв 363(2 комн)</t>
  </si>
  <si>
    <t>№ 3 этаж</t>
  </si>
  <si>
    <t>кв  12А(ст)</t>
  </si>
  <si>
    <t>кв 13(1 комн)</t>
  </si>
  <si>
    <t>кв 14(студия)</t>
  </si>
  <si>
    <t>кв 18(2комн)</t>
  </si>
  <si>
    <t>кв 193(3 комн)</t>
  </si>
  <si>
    <t>кв 198(1 комн)</t>
  </si>
  <si>
    <t>кв 352(1 комн)</t>
  </si>
  <si>
    <t>кв 353(2 комн)</t>
  </si>
  <si>
    <t>№ 2 этаж</t>
  </si>
  <si>
    <t>кв  2(2 комн)</t>
  </si>
  <si>
    <t>кв 3(1 комн)</t>
  </si>
  <si>
    <t>кв 184(3 комн)</t>
  </si>
  <si>
    <t>кв 185(1 комн)</t>
  </si>
  <si>
    <t>кв 190(1комн)</t>
  </si>
  <si>
    <t>№1 этаж</t>
  </si>
  <si>
    <t>помещ  2</t>
  </si>
  <si>
    <t>помещ 3</t>
  </si>
  <si>
    <t>помещ 4</t>
  </si>
  <si>
    <t>помещ 5</t>
  </si>
  <si>
    <t>помещ 6</t>
  </si>
  <si>
    <t>кв 181(2 комн)</t>
  </si>
  <si>
    <t>помещ 8</t>
  </si>
  <si>
    <t>помещ 9</t>
  </si>
  <si>
    <t>кв 182(2 комн)</t>
  </si>
  <si>
    <t>цоколь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</si>
</sst>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26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26"/>
      <color rgb="FFFF0000"/>
      <name val="Arial"/>
      <family val="2"/>
      <charset val="204"/>
    </font>
    <font>
      <b/>
      <i/>
      <u/>
      <sz val="2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36"/>
      <color rgb="FF000000"/>
      <name val="Arial"/>
      <family val="2"/>
      <charset val="204"/>
    </font>
    <font>
      <sz val="20"/>
      <color rgb="FF000000"/>
      <name val="Arial"/>
      <family val="2"/>
      <charset val="204"/>
    </font>
    <font>
      <b/>
      <i/>
      <u/>
      <sz val="10"/>
      <color rgb="FF000000"/>
      <name val="Arial"/>
      <family val="2"/>
      <charset val="204"/>
    </font>
    <font>
      <b/>
      <i/>
      <u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11B711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1B711"/>
        <bgColor rgb="FF000000"/>
      </patternFill>
    </fill>
    <fill>
      <patternFill patternType="solid">
        <fgColor rgb="FF11B71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rgb="FF000000"/>
      </patternFill>
    </fill>
    <fill>
      <patternFill patternType="solid">
        <fgColor theme="2" tint="-0.89999084444715716"/>
        <bgColor auto="1"/>
      </patternFill>
    </fill>
    <fill>
      <patternFill patternType="solid">
        <fgColor theme="2" tint="-0.89999084444715716"/>
        <bgColor rgb="FF000000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66CC"/>
        <bgColor rgb="FF000000"/>
      </patternFill>
    </fill>
    <fill>
      <patternFill patternType="solid">
        <fgColor rgb="FFFF0000"/>
        <bgColor theme="0"/>
      </patternFill>
    </fill>
    <fill>
      <patternFill patternType="solid">
        <fgColor rgb="FFFF66CC"/>
        <bgColor theme="0"/>
      </patternFill>
    </fill>
    <fill>
      <patternFill patternType="solid">
        <fgColor theme="0" tint="-0.34998626667073579"/>
        <bgColor theme="0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8" xfId="0" applyFont="1" applyFill="1" applyBorder="1"/>
    <xf numFmtId="0" fontId="5" fillId="3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8" xfId="0" applyFont="1" applyFill="1" applyBorder="1"/>
    <xf numFmtId="0" fontId="6" fillId="3" borderId="8" xfId="0" applyFont="1" applyFill="1" applyBorder="1"/>
    <xf numFmtId="0" fontId="2" fillId="3" borderId="8" xfId="0" applyFont="1" applyFill="1" applyBorder="1"/>
    <xf numFmtId="164" fontId="2" fillId="3" borderId="8" xfId="0" applyNumberFormat="1" applyFont="1" applyFill="1" applyBorder="1"/>
    <xf numFmtId="0" fontId="8" fillId="3" borderId="0" xfId="0" applyFont="1" applyFill="1" applyBorder="1"/>
    <xf numFmtId="0" fontId="1" fillId="4" borderId="5" xfId="0" applyFont="1" applyFill="1" applyBorder="1" applyAlignment="1">
      <alignment vertical="center"/>
    </xf>
    <xf numFmtId="164" fontId="9" fillId="3" borderId="14" xfId="0" applyNumberFormat="1" applyFont="1" applyFill="1" applyBorder="1" applyAlignment="1">
      <alignment horizontal="center" vertical="center"/>
    </xf>
    <xf numFmtId="164" fontId="10" fillId="5" borderId="15" xfId="0" applyNumberFormat="1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164" fontId="10" fillId="3" borderId="17" xfId="0" applyNumberFormat="1" applyFont="1" applyFill="1" applyBorder="1" applyAlignment="1">
      <alignment horizontal="center" vertical="center"/>
    </xf>
    <xf numFmtId="164" fontId="10" fillId="3" borderId="17" xfId="0" applyNumberFormat="1" applyFont="1" applyFill="1" applyBorder="1" applyAlignment="1">
      <alignment horizontal="center" vertical="center" wrapText="1"/>
    </xf>
    <xf numFmtId="164" fontId="10" fillId="3" borderId="18" xfId="0" applyNumberFormat="1" applyFont="1" applyFill="1" applyBorder="1" applyAlignment="1">
      <alignment horizontal="center" vertical="center"/>
    </xf>
    <xf numFmtId="164" fontId="10" fillId="6" borderId="19" xfId="0" applyNumberFormat="1" applyFont="1" applyFill="1" applyBorder="1" applyAlignment="1">
      <alignment horizontal="center" vertical="center"/>
    </xf>
    <xf numFmtId="164" fontId="10" fillId="3" borderId="20" xfId="0" applyNumberFormat="1" applyFont="1" applyFill="1" applyBorder="1" applyAlignment="1">
      <alignment horizontal="center" vertical="center"/>
    </xf>
    <xf numFmtId="164" fontId="10" fillId="5" borderId="16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" fillId="4" borderId="9" xfId="0" applyFont="1" applyFill="1" applyBorder="1"/>
    <xf numFmtId="164" fontId="9" fillId="3" borderId="21" xfId="0" applyNumberFormat="1" applyFont="1" applyFill="1" applyBorder="1" applyAlignment="1">
      <alignment horizontal="center" vertical="center"/>
    </xf>
    <xf numFmtId="164" fontId="9" fillId="5" borderId="21" xfId="0" applyNumberFormat="1" applyFont="1" applyFill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164" fontId="9" fillId="3" borderId="25" xfId="0" applyNumberFormat="1" applyFont="1" applyFill="1" applyBorder="1" applyAlignment="1">
      <alignment horizontal="center" vertical="center"/>
    </xf>
    <xf numFmtId="164" fontId="9" fillId="6" borderId="26" xfId="0" applyNumberFormat="1" applyFont="1" applyFill="1" applyBorder="1" applyAlignment="1">
      <alignment horizontal="center" vertical="center"/>
    </xf>
    <xf numFmtId="164" fontId="9" fillId="5" borderId="12" xfId="0" applyNumberFormat="1" applyFont="1" applyFill="1" applyBorder="1" applyAlignment="1">
      <alignment horizontal="center" vertical="center"/>
    </xf>
    <xf numFmtId="0" fontId="1" fillId="4" borderId="27" xfId="0" applyFont="1" applyFill="1" applyBorder="1"/>
    <xf numFmtId="0" fontId="11" fillId="7" borderId="5" xfId="0" applyFont="1" applyFill="1" applyBorder="1" applyAlignment="1">
      <alignment horizontal="center"/>
    </xf>
    <xf numFmtId="0" fontId="11" fillId="8" borderId="2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2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1" fillId="11" borderId="3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11" borderId="9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1" fillId="4" borderId="32" xfId="0" applyFont="1" applyFill="1" applyBorder="1"/>
    <xf numFmtId="0" fontId="13" fillId="11" borderId="26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2" fillId="0" borderId="0" xfId="0" applyFont="1" applyBorder="1"/>
    <xf numFmtId="0" fontId="1" fillId="4" borderId="33" xfId="0" applyFont="1" applyFill="1" applyBorder="1"/>
    <xf numFmtId="0" fontId="11" fillId="7" borderId="2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11" borderId="34" xfId="0" applyFont="1" applyFill="1" applyBorder="1" applyAlignment="1">
      <alignment horizontal="center"/>
    </xf>
    <xf numFmtId="0" fontId="1" fillId="4" borderId="35" xfId="0" applyFont="1" applyFill="1" applyBorder="1"/>
    <xf numFmtId="0" fontId="11" fillId="2" borderId="3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center"/>
    </xf>
    <xf numFmtId="0" fontId="11" fillId="13" borderId="33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11" fillId="13" borderId="34" xfId="0" applyFont="1" applyFill="1" applyBorder="1" applyAlignment="1">
      <alignment horizontal="center"/>
    </xf>
    <xf numFmtId="0" fontId="13" fillId="4" borderId="26" xfId="0" applyFont="1" applyFill="1" applyBorder="1"/>
    <xf numFmtId="0" fontId="5" fillId="7" borderId="9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11" borderId="36" xfId="0" applyFont="1" applyFill="1" applyBorder="1" applyAlignment="1">
      <alignment horizontal="center"/>
    </xf>
    <xf numFmtId="0" fontId="13" fillId="4" borderId="22" xfId="0" applyFont="1" applyFill="1" applyBorder="1"/>
    <xf numFmtId="0" fontId="5" fillId="2" borderId="0" xfId="0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3" borderId="26" xfId="0" applyFont="1" applyFill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6" fillId="13" borderId="9" xfId="0" applyFont="1" applyFill="1" applyBorder="1" applyAlignment="1">
      <alignment horizontal="center"/>
    </xf>
    <xf numFmtId="0" fontId="5" fillId="14" borderId="29" xfId="0" applyFont="1" applyFill="1" applyBorder="1" applyAlignment="1">
      <alignment horizontal="center"/>
    </xf>
    <xf numFmtId="0" fontId="5" fillId="13" borderId="36" xfId="0" applyFont="1" applyFill="1" applyBorder="1" applyAlignment="1">
      <alignment horizontal="center"/>
    </xf>
    <xf numFmtId="0" fontId="5" fillId="0" borderId="0" xfId="0" applyFont="1" applyBorder="1"/>
    <xf numFmtId="0" fontId="1" fillId="4" borderId="26" xfId="0" applyFont="1" applyFill="1" applyBorder="1"/>
    <xf numFmtId="164" fontId="6" fillId="2" borderId="9" xfId="0" applyNumberFormat="1" applyFont="1" applyFill="1" applyBorder="1" applyAlignment="1">
      <alignment horizontal="center"/>
    </xf>
    <xf numFmtId="164" fontId="6" fillId="15" borderId="29" xfId="0" applyNumberFormat="1" applyFont="1" applyFill="1" applyBorder="1" applyAlignment="1">
      <alignment horizontal="center"/>
    </xf>
    <xf numFmtId="164" fontId="6" fillId="13" borderId="10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13" borderId="0" xfId="0" applyNumberFormat="1" applyFont="1" applyFill="1" applyBorder="1" applyAlignment="1">
      <alignment horizontal="center"/>
    </xf>
    <xf numFmtId="164" fontId="6" fillId="13" borderId="29" xfId="0" applyNumberFormat="1" applyFont="1" applyFill="1" applyBorder="1" applyAlignment="1">
      <alignment horizontal="center"/>
    </xf>
    <xf numFmtId="164" fontId="6" fillId="16" borderId="29" xfId="0" applyNumberFormat="1" applyFont="1" applyFill="1" applyBorder="1" applyAlignment="1">
      <alignment horizontal="center"/>
    </xf>
    <xf numFmtId="164" fontId="6" fillId="13" borderId="9" xfId="0" applyNumberFormat="1" applyFont="1" applyFill="1" applyBorder="1" applyAlignment="1">
      <alignment horizontal="center"/>
    </xf>
    <xf numFmtId="164" fontId="6" fillId="13" borderId="36" xfId="0" applyNumberFormat="1" applyFont="1" applyFill="1" applyBorder="1" applyAlignment="1">
      <alignment horizontal="center"/>
    </xf>
    <xf numFmtId="0" fontId="1" fillId="4" borderId="22" xfId="0" applyFont="1" applyFill="1" applyBorder="1"/>
    <xf numFmtId="164" fontId="6" fillId="2" borderId="0" xfId="0" applyNumberFormat="1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164" fontId="6" fillId="9" borderId="10" xfId="0" applyNumberFormat="1" applyFont="1" applyFill="1" applyBorder="1" applyAlignment="1">
      <alignment horizontal="center"/>
    </xf>
    <xf numFmtId="164" fontId="6" fillId="9" borderId="0" xfId="0" applyNumberFormat="1" applyFont="1" applyFill="1" applyBorder="1" applyAlignment="1">
      <alignment horizontal="center"/>
    </xf>
    <xf numFmtId="164" fontId="6" fillId="13" borderId="26" xfId="0" applyNumberFormat="1" applyFont="1" applyFill="1" applyBorder="1" applyAlignment="1">
      <alignment horizontal="center"/>
    </xf>
    <xf numFmtId="164" fontId="17" fillId="13" borderId="9" xfId="0" applyNumberFormat="1" applyFont="1" applyFill="1" applyBorder="1" applyAlignment="1">
      <alignment horizontal="center"/>
    </xf>
    <xf numFmtId="164" fontId="6" fillId="14" borderId="29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15" borderId="28" xfId="0" applyNumberFormat="1" applyFont="1" applyFill="1" applyBorder="1" applyAlignment="1">
      <alignment horizontal="center"/>
    </xf>
    <xf numFmtId="164" fontId="1" fillId="13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13" borderId="6" xfId="0" applyNumberFormat="1" applyFont="1" applyFill="1" applyBorder="1" applyAlignment="1">
      <alignment horizontal="center"/>
    </xf>
    <xf numFmtId="164" fontId="1" fillId="13" borderId="28" xfId="0" applyNumberFormat="1" applyFont="1" applyFill="1" applyBorder="1" applyAlignment="1">
      <alignment horizontal="center"/>
    </xf>
    <xf numFmtId="164" fontId="1" fillId="16" borderId="28" xfId="0" applyNumberFormat="1" applyFont="1" applyFill="1" applyBorder="1" applyAlignment="1">
      <alignment horizontal="center"/>
    </xf>
    <xf numFmtId="164" fontId="1" fillId="13" borderId="5" xfId="0" applyNumberFormat="1" applyFont="1" applyFill="1" applyBorder="1" applyAlignment="1">
      <alignment horizontal="center"/>
    </xf>
    <xf numFmtId="164" fontId="1" fillId="13" borderId="30" xfId="0" applyNumberFormat="1" applyFont="1" applyFill="1" applyBorder="1" applyAlignment="1">
      <alignment horizontal="center"/>
    </xf>
    <xf numFmtId="0" fontId="1" fillId="4" borderId="31" xfId="0" applyFont="1" applyFill="1" applyBorder="1"/>
    <xf numFmtId="164" fontId="1" fillId="2" borderId="6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164" fontId="1" fillId="9" borderId="7" xfId="0" applyNumberFormat="1" applyFont="1" applyFill="1" applyBorder="1" applyAlignment="1">
      <alignment horizontal="center"/>
    </xf>
    <xf numFmtId="164" fontId="1" fillId="9" borderId="6" xfId="0" applyNumberFormat="1" applyFont="1" applyFill="1" applyBorder="1" applyAlignment="1">
      <alignment horizontal="center"/>
    </xf>
    <xf numFmtId="164" fontId="1" fillId="13" borderId="32" xfId="0" applyNumberFormat="1" applyFont="1" applyFill="1" applyBorder="1" applyAlignment="1">
      <alignment horizontal="center"/>
    </xf>
    <xf numFmtId="164" fontId="18" fillId="13" borderId="5" xfId="0" applyNumberFormat="1" applyFont="1" applyFill="1" applyBorder="1" applyAlignment="1">
      <alignment horizontal="center"/>
    </xf>
    <xf numFmtId="164" fontId="1" fillId="14" borderId="28" xfId="0" applyNumberFormat="1" applyFont="1" applyFill="1" applyBorder="1" applyAlignment="1">
      <alignment horizontal="center"/>
    </xf>
    <xf numFmtId="0" fontId="2" fillId="11" borderId="0" xfId="0" applyFont="1" applyFill="1" applyBorder="1"/>
    <xf numFmtId="0" fontId="11" fillId="7" borderId="9" xfId="0" applyFont="1" applyFill="1" applyBorder="1" applyAlignment="1">
      <alignment horizontal="center"/>
    </xf>
    <xf numFmtId="0" fontId="11" fillId="9" borderId="29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29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11" borderId="36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17" borderId="9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3" fillId="17" borderId="2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2" fillId="17" borderId="0" xfId="0" applyFont="1" applyFill="1" applyBorder="1"/>
    <xf numFmtId="0" fontId="11" fillId="16" borderId="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16" borderId="8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2" fillId="18" borderId="0" xfId="0" applyFont="1" applyFill="1" applyBorder="1"/>
    <xf numFmtId="0" fontId="5" fillId="3" borderId="29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16" borderId="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16" borderId="29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2" fillId="19" borderId="0" xfId="0" applyFont="1" applyFill="1" applyBorder="1"/>
    <xf numFmtId="164" fontId="6" fillId="16" borderId="9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164" fontId="6" fillId="15" borderId="10" xfId="0" applyNumberFormat="1" applyFont="1" applyFill="1" applyBorder="1" applyAlignment="1">
      <alignment horizontal="center"/>
    </xf>
    <xf numFmtId="0" fontId="1" fillId="20" borderId="0" xfId="0" applyFont="1" applyFill="1" applyBorder="1"/>
    <xf numFmtId="164" fontId="1" fillId="16" borderId="5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1" fillId="15" borderId="7" xfId="0" applyNumberFormat="1" applyFont="1" applyFill="1" applyBorder="1" applyAlignment="1">
      <alignment horizontal="center"/>
    </xf>
    <xf numFmtId="164" fontId="1" fillId="15" borderId="6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13" borderId="9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17" borderId="2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164" fontId="6" fillId="15" borderId="0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8" borderId="2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11" fillId="11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0" fillId="13" borderId="4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164" fontId="22" fillId="13" borderId="10" xfId="0" applyNumberFormat="1" applyFont="1" applyFill="1" applyBorder="1" applyAlignment="1">
      <alignment horizontal="center"/>
    </xf>
    <xf numFmtId="164" fontId="1" fillId="13" borderId="36" xfId="0" applyNumberFormat="1" applyFont="1" applyFill="1" applyBorder="1" applyAlignment="1">
      <alignment horizontal="center"/>
    </xf>
    <xf numFmtId="164" fontId="23" fillId="13" borderId="7" xfId="0" applyNumberFormat="1" applyFont="1" applyFill="1" applyBorder="1" applyAlignment="1">
      <alignment horizontal="center"/>
    </xf>
    <xf numFmtId="0" fontId="11" fillId="17" borderId="9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1" fillId="11" borderId="37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3" fillId="17" borderId="26" xfId="0" applyFont="1" applyFill="1" applyBorder="1" applyAlignment="1">
      <alignment horizontal="center"/>
    </xf>
    <xf numFmtId="0" fontId="13" fillId="17" borderId="0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1" fillId="16" borderId="33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5" fillId="16" borderId="26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164" fontId="6" fillId="16" borderId="26" xfId="0" applyNumberFormat="1" applyFont="1" applyFill="1" applyBorder="1" applyAlignment="1">
      <alignment horizontal="center"/>
    </xf>
    <xf numFmtId="164" fontId="6" fillId="16" borderId="0" xfId="0" applyNumberFormat="1" applyFont="1" applyFill="1" applyBorder="1" applyAlignment="1">
      <alignment horizontal="center"/>
    </xf>
    <xf numFmtId="164" fontId="1" fillId="16" borderId="6" xfId="0" applyNumberFormat="1" applyFont="1" applyFill="1" applyBorder="1" applyAlignment="1">
      <alignment horizontal="center"/>
    </xf>
    <xf numFmtId="0" fontId="11" fillId="12" borderId="29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7" borderId="2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11" fillId="17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14" borderId="4" xfId="0" applyFont="1" applyFill="1" applyBorder="1" applyAlignment="1">
      <alignment horizontal="center"/>
    </xf>
    <xf numFmtId="0" fontId="5" fillId="12" borderId="29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164" fontId="6" fillId="14" borderId="10" xfId="0" applyNumberFormat="1" applyFont="1" applyFill="1" applyBorder="1" applyAlignment="1">
      <alignment horizontal="center"/>
    </xf>
    <xf numFmtId="164" fontId="6" fillId="7" borderId="10" xfId="0" applyNumberFormat="1" applyFont="1" applyFill="1" applyBorder="1" applyAlignment="1">
      <alignment horizontal="center"/>
    </xf>
    <xf numFmtId="164" fontId="1" fillId="14" borderId="7" xfId="0" applyNumberFormat="1" applyFont="1" applyFill="1" applyBorder="1" applyAlignment="1">
      <alignment horizontal="center"/>
    </xf>
    <xf numFmtId="164" fontId="1" fillId="16" borderId="7" xfId="0" applyNumberFormat="1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" fillId="13" borderId="34" xfId="0" applyFont="1" applyFill="1" applyBorder="1" applyAlignment="1">
      <alignment horizontal="center"/>
    </xf>
    <xf numFmtId="0" fontId="21" fillId="15" borderId="0" xfId="0" applyFont="1" applyFill="1" applyBorder="1" applyAlignment="1">
      <alignment horizontal="center"/>
    </xf>
    <xf numFmtId="164" fontId="13" fillId="13" borderId="2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1" fillId="21" borderId="8" xfId="0" applyFont="1" applyFill="1" applyBorder="1" applyAlignment="1">
      <alignment horizontal="center"/>
    </xf>
    <xf numFmtId="0" fontId="11" fillId="17" borderId="0" xfId="0" applyFont="1" applyFill="1" applyBorder="1" applyAlignment="1">
      <alignment horizontal="center"/>
    </xf>
    <xf numFmtId="0" fontId="13" fillId="11" borderId="36" xfId="0" applyFont="1" applyFill="1" applyBorder="1" applyAlignment="1">
      <alignment horizontal="center"/>
    </xf>
    <xf numFmtId="0" fontId="11" fillId="17" borderId="3" xfId="0" applyFont="1" applyFill="1" applyBorder="1" applyAlignment="1">
      <alignment horizontal="center"/>
    </xf>
    <xf numFmtId="0" fontId="5" fillId="21" borderId="29" xfId="0" applyFont="1" applyFill="1" applyBorder="1" applyAlignment="1">
      <alignment horizontal="center"/>
    </xf>
    <xf numFmtId="0" fontId="5" fillId="17" borderId="0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164" fontId="6" fillId="22" borderId="29" xfId="0" applyNumberFormat="1" applyFont="1" applyFill="1" applyBorder="1" applyAlignment="1">
      <alignment horizontal="center"/>
    </xf>
    <xf numFmtId="164" fontId="1" fillId="22" borderId="28" xfId="0" applyNumberFormat="1" applyFont="1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164" fontId="13" fillId="13" borderId="30" xfId="0" applyNumberFormat="1" applyFont="1" applyFill="1" applyBorder="1" applyAlignment="1">
      <alignment horizontal="center"/>
    </xf>
    <xf numFmtId="0" fontId="11" fillId="17" borderId="10" xfId="0" applyFont="1" applyFill="1" applyBorder="1" applyAlignment="1">
      <alignment horizontal="center"/>
    </xf>
    <xf numFmtId="0" fontId="11" fillId="21" borderId="29" xfId="0" applyFont="1" applyFill="1" applyBorder="1" applyAlignment="1">
      <alignment horizontal="center"/>
    </xf>
    <xf numFmtId="0" fontId="11" fillId="11" borderId="39" xfId="0" applyFont="1" applyFill="1" applyBorder="1" applyAlignment="1">
      <alignment horizontal="center"/>
    </xf>
    <xf numFmtId="0" fontId="11" fillId="17" borderId="4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164" fontId="6" fillId="16" borderId="10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23" borderId="0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1" fillId="24" borderId="3" xfId="0" applyFont="1" applyFill="1" applyBorder="1" applyAlignment="1">
      <alignment horizontal="center"/>
    </xf>
    <xf numFmtId="0" fontId="5" fillId="23" borderId="0" xfId="0" applyFont="1" applyFill="1" applyBorder="1" applyAlignment="1">
      <alignment horizontal="center"/>
    </xf>
    <xf numFmtId="164" fontId="6" fillId="23" borderId="0" xfId="0" applyNumberFormat="1" applyFont="1" applyFill="1" applyBorder="1" applyAlignment="1">
      <alignment horizontal="center"/>
    </xf>
    <xf numFmtId="164" fontId="1" fillId="23" borderId="6" xfId="0" applyNumberFormat="1" applyFont="1" applyFill="1" applyBorder="1" applyAlignment="1">
      <alignment horizontal="center"/>
    </xf>
    <xf numFmtId="164" fontId="1" fillId="16" borderId="32" xfId="0" applyNumberFormat="1" applyFont="1" applyFill="1" applyBorder="1" applyAlignment="1">
      <alignment horizontal="center"/>
    </xf>
    <xf numFmtId="0" fontId="13" fillId="13" borderId="36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center"/>
    </xf>
    <xf numFmtId="0" fontId="16" fillId="9" borderId="10" xfId="0" applyFont="1" applyFill="1" applyBorder="1" applyAlignment="1">
      <alignment horizontal="center"/>
    </xf>
    <xf numFmtId="164" fontId="17" fillId="9" borderId="10" xfId="0" applyNumberFormat="1" applyFont="1" applyFill="1" applyBorder="1" applyAlignment="1">
      <alignment horizontal="center"/>
    </xf>
    <xf numFmtId="164" fontId="18" fillId="9" borderId="7" xfId="0" applyNumberFormat="1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64" fontId="6" fillId="24" borderId="0" xfId="0" applyNumberFormat="1" applyFont="1" applyFill="1" applyBorder="1" applyAlignment="1">
      <alignment horizontal="center"/>
    </xf>
    <xf numFmtId="164" fontId="1" fillId="24" borderId="6" xfId="0" applyNumberFormat="1" applyFont="1" applyFill="1" applyBorder="1" applyAlignment="1">
      <alignment horizontal="center"/>
    </xf>
    <xf numFmtId="0" fontId="19" fillId="11" borderId="26" xfId="0" applyFont="1" applyFill="1" applyBorder="1" applyAlignment="1">
      <alignment horizontal="center"/>
    </xf>
    <xf numFmtId="0" fontId="14" fillId="17" borderId="10" xfId="0" applyFont="1" applyFill="1" applyBorder="1" applyAlignment="1">
      <alignment horizontal="center"/>
    </xf>
    <xf numFmtId="0" fontId="20" fillId="13" borderId="33" xfId="0" applyFont="1" applyFill="1" applyBorder="1" applyAlignment="1">
      <alignment horizontal="center"/>
    </xf>
    <xf numFmtId="0" fontId="15" fillId="16" borderId="8" xfId="0" applyFont="1" applyFill="1" applyBorder="1" applyAlignment="1">
      <alignment horizontal="center"/>
    </xf>
    <xf numFmtId="0" fontId="20" fillId="15" borderId="3" xfId="0" applyFont="1" applyFill="1" applyBorder="1" applyAlignment="1">
      <alignment horizontal="center"/>
    </xf>
    <xf numFmtId="0" fontId="21" fillId="13" borderId="26" xfId="0" applyFont="1" applyFill="1" applyBorder="1" applyAlignment="1">
      <alignment horizontal="center"/>
    </xf>
    <xf numFmtId="0" fontId="16" fillId="16" borderId="10" xfId="0" applyFont="1" applyFill="1" applyBorder="1" applyAlignment="1">
      <alignment horizontal="center"/>
    </xf>
    <xf numFmtId="164" fontId="22" fillId="13" borderId="26" xfId="0" applyNumberFormat="1" applyFont="1" applyFill="1" applyBorder="1" applyAlignment="1">
      <alignment horizontal="center"/>
    </xf>
    <xf numFmtId="164" fontId="17" fillId="16" borderId="29" xfId="0" applyNumberFormat="1" applyFont="1" applyFill="1" applyBorder="1" applyAlignment="1">
      <alignment horizontal="center"/>
    </xf>
    <xf numFmtId="164" fontId="22" fillId="15" borderId="0" xfId="0" applyNumberFormat="1" applyFont="1" applyFill="1" applyBorder="1" applyAlignment="1">
      <alignment horizontal="center"/>
    </xf>
    <xf numFmtId="164" fontId="23" fillId="13" borderId="32" xfId="0" applyNumberFormat="1" applyFont="1" applyFill="1" applyBorder="1" applyAlignment="1">
      <alignment horizontal="center"/>
    </xf>
    <xf numFmtId="164" fontId="18" fillId="16" borderId="7" xfId="0" applyNumberFormat="1" applyFont="1" applyFill="1" applyBorder="1" applyAlignment="1">
      <alignment horizontal="center"/>
    </xf>
    <xf numFmtId="0" fontId="1" fillId="13" borderId="39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8" fillId="9" borderId="40" xfId="0" applyFont="1" applyFill="1" applyBorder="1" applyAlignment="1">
      <alignment horizontal="center"/>
    </xf>
    <xf numFmtId="0" fontId="1" fillId="9" borderId="39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164" fontId="6" fillId="14" borderId="0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164" fontId="1" fillId="13" borderId="29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164" fontId="1" fillId="13" borderId="9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1" fillId="14" borderId="0" xfId="0" applyNumberFormat="1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26" borderId="21" xfId="0" applyFont="1" applyFill="1" applyBorder="1" applyAlignment="1">
      <alignment horizontal="center"/>
    </xf>
    <xf numFmtId="0" fontId="1" fillId="24" borderId="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1" fillId="27" borderId="26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11" fillId="27" borderId="0" xfId="0" applyFont="1" applyFill="1" applyBorder="1" applyAlignment="1">
      <alignment horizontal="center"/>
    </xf>
    <xf numFmtId="0" fontId="11" fillId="28" borderId="15" xfId="0" applyFont="1" applyFill="1" applyBorder="1" applyAlignment="1">
      <alignment horizontal="center"/>
    </xf>
    <xf numFmtId="0" fontId="5" fillId="27" borderId="26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164" fontId="6" fillId="13" borderId="14" xfId="0" applyNumberFormat="1" applyFont="1" applyFill="1" applyBorder="1" applyAlignment="1">
      <alignment horizontal="center"/>
    </xf>
    <xf numFmtId="0" fontId="6" fillId="28" borderId="1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1" fillId="14" borderId="2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13" borderId="0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6" fillId="27" borderId="41" xfId="0" applyNumberFormat="1" applyFont="1" applyFill="1" applyBorder="1" applyAlignment="1">
      <alignment horizontal="center"/>
    </xf>
    <xf numFmtId="164" fontId="6" fillId="27" borderId="42" xfId="0" applyNumberFormat="1" applyFont="1" applyFill="1" applyBorder="1" applyAlignment="1">
      <alignment horizontal="center"/>
    </xf>
    <xf numFmtId="164" fontId="6" fillId="27" borderId="43" xfId="0" applyNumberFormat="1" applyFont="1" applyFill="1" applyBorder="1" applyAlignment="1">
      <alignment horizontal="center"/>
    </xf>
    <xf numFmtId="164" fontId="6" fillId="28" borderId="42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1" fillId="4" borderId="19" xfId="0" applyFont="1" applyFill="1" applyBorder="1"/>
    <xf numFmtId="0" fontId="11" fillId="19" borderId="21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0" fontId="13" fillId="3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1" fillId="29" borderId="14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29" borderId="15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29" borderId="14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4" borderId="41" xfId="0" applyFont="1" applyFill="1" applyBorder="1"/>
    <xf numFmtId="164" fontId="6" fillId="29" borderId="42" xfId="0" applyNumberFormat="1" applyFont="1" applyFill="1" applyBorder="1" applyAlignment="1">
      <alignment horizontal="center"/>
    </xf>
    <xf numFmtId="164" fontId="12" fillId="7" borderId="42" xfId="0" applyNumberFormat="1" applyFont="1" applyFill="1" applyBorder="1" applyAlignment="1">
      <alignment horizontal="center"/>
    </xf>
    <xf numFmtId="164" fontId="12" fillId="7" borderId="43" xfId="0" applyNumberFormat="1" applyFont="1" applyFill="1" applyBorder="1" applyAlignment="1">
      <alignment horizontal="center"/>
    </xf>
    <xf numFmtId="164" fontId="12" fillId="3" borderId="48" xfId="0" applyNumberFormat="1" applyFont="1" applyFill="1" applyBorder="1" applyAlignment="1">
      <alignment horizontal="center"/>
    </xf>
    <xf numFmtId="164" fontId="1" fillId="14" borderId="43" xfId="0" applyNumberFormat="1" applyFont="1" applyFill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164" fontId="6" fillId="2" borderId="51" xfId="0" applyNumberFormat="1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4" borderId="14" xfId="0" applyFont="1" applyFill="1" applyBorder="1"/>
    <xf numFmtId="0" fontId="1" fillId="2" borderId="10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1" fillId="7" borderId="52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46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" fillId="4" borderId="47" xfId="0" applyFont="1" applyFill="1" applyBorder="1"/>
    <xf numFmtId="0" fontId="6" fillId="27" borderId="14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164" fontId="12" fillId="7" borderId="14" xfId="0" applyNumberFormat="1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 horizontal="center"/>
    </xf>
    <xf numFmtId="164" fontId="12" fillId="7" borderId="48" xfId="0" applyNumberFormat="1" applyFont="1" applyFill="1" applyBorder="1" applyAlignment="1">
      <alignment horizontal="center"/>
    </xf>
    <xf numFmtId="0" fontId="1" fillId="4" borderId="48" xfId="0" applyFont="1" applyFill="1" applyBorder="1"/>
    <xf numFmtId="164" fontId="6" fillId="2" borderId="43" xfId="0" applyNumberFormat="1" applyFont="1" applyFill="1" applyBorder="1" applyAlignment="1">
      <alignment horizontal="center"/>
    </xf>
    <xf numFmtId="0" fontId="1" fillId="4" borderId="42" xfId="0" applyFont="1" applyFill="1" applyBorder="1"/>
    <xf numFmtId="0" fontId="1" fillId="0" borderId="0" xfId="0" applyFont="1" applyBorder="1"/>
    <xf numFmtId="0" fontId="5" fillId="6" borderId="14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14" fontId="4" fillId="3" borderId="4" xfId="0" applyNumberFormat="1" applyFont="1" applyFill="1" applyBorder="1" applyAlignment="1">
      <alignment horizontal="center"/>
    </xf>
    <xf numFmtId="14" fontId="4" fillId="3" borderId="9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14" fontId="4" fillId="3" borderId="10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35"/>
  <sheetViews>
    <sheetView tabSelected="1" topLeftCell="Q1" zoomScale="68" zoomScaleNormal="68" workbookViewId="0">
      <selection activeCell="AD11" sqref="AD11"/>
    </sheetView>
  </sheetViews>
  <sheetFormatPr defaultColWidth="8.85546875" defaultRowHeight="12" customHeight="1" x14ac:dyDescent="0.2"/>
  <cols>
    <col min="1" max="1" width="10.42578125" style="448" customWidth="1"/>
    <col min="2" max="2" width="11.5703125" style="64" customWidth="1"/>
    <col min="3" max="3" width="16.7109375" style="64" customWidth="1"/>
    <col min="4" max="4" width="11" style="64" customWidth="1"/>
    <col min="5" max="5" width="13" style="64" customWidth="1"/>
    <col min="6" max="6" width="12.7109375" style="64" customWidth="1"/>
    <col min="7" max="7" width="12.28515625" style="64" customWidth="1"/>
    <col min="8" max="8" width="13" style="64" customWidth="1"/>
    <col min="9" max="9" width="12.5703125" style="64" customWidth="1"/>
    <col min="10" max="10" width="13.140625" style="64" customWidth="1"/>
    <col min="11" max="11" width="11.85546875" style="64" customWidth="1"/>
    <col min="12" max="12" width="11.28515625" style="64" customWidth="1"/>
    <col min="13" max="13" width="11.85546875" style="64" customWidth="1"/>
    <col min="14" max="14" width="10.85546875" style="64" customWidth="1"/>
    <col min="15" max="15" width="11.42578125" style="64" customWidth="1"/>
    <col min="16" max="16" width="11.5703125" style="64" customWidth="1"/>
    <col min="17" max="17" width="11.7109375" style="64" customWidth="1"/>
    <col min="18" max="18" width="12.7109375" style="64" customWidth="1"/>
    <col min="19" max="19" width="12.42578125" style="64" customWidth="1"/>
    <col min="20" max="20" width="11.85546875" style="64" customWidth="1"/>
    <col min="21" max="21" width="11.42578125" style="64" customWidth="1"/>
    <col min="22" max="22" width="11.28515625" style="64" customWidth="1"/>
    <col min="23" max="23" width="11.5703125" style="64" customWidth="1"/>
    <col min="24" max="24" width="11.85546875" style="64" customWidth="1"/>
    <col min="25" max="25" width="11.5703125" style="64" customWidth="1"/>
    <col min="26" max="26" width="11.7109375" style="64" customWidth="1"/>
    <col min="27" max="27" width="11.42578125" style="64" customWidth="1"/>
    <col min="28" max="28" width="11" style="64" bestFit="1" customWidth="1"/>
    <col min="29" max="29" width="12.28515625" style="64" customWidth="1"/>
    <col min="30" max="30" width="11" style="64" bestFit="1" customWidth="1"/>
    <col min="31" max="31" width="12.85546875" style="64" bestFit="1" customWidth="1"/>
    <col min="32" max="32" width="12.140625" style="64" customWidth="1"/>
    <col min="33" max="33" width="15.140625" style="64" customWidth="1"/>
    <col min="34" max="34" width="11.28515625" style="64" customWidth="1"/>
    <col min="35" max="35" width="11.85546875" style="64" customWidth="1"/>
    <col min="36" max="36" width="10.140625" style="64" customWidth="1"/>
    <col min="37" max="37" width="11.42578125" style="64" customWidth="1"/>
    <col min="38" max="16384" width="8.85546875" style="64"/>
  </cols>
  <sheetData>
    <row r="1" spans="1:37" s="4" customFormat="1" ht="14.25" x14ac:dyDescent="0.2">
      <c r="A1" s="1" t="s">
        <v>0</v>
      </c>
      <c r="B1" s="2"/>
      <c r="C1" s="2"/>
      <c r="D1" s="2"/>
      <c r="E1" s="452" t="s">
        <v>1</v>
      </c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4"/>
      <c r="AD1" s="3"/>
      <c r="AE1" s="3"/>
      <c r="AF1" s="3"/>
      <c r="AG1" s="3"/>
      <c r="AH1" s="3"/>
      <c r="AI1" s="3"/>
    </row>
    <row r="2" spans="1:37" s="4" customFormat="1" ht="14.25" x14ac:dyDescent="0.2">
      <c r="A2" s="1"/>
      <c r="B2" s="5"/>
      <c r="C2" s="5"/>
      <c r="D2" s="6"/>
      <c r="E2" s="455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7"/>
      <c r="AD2" s="3"/>
      <c r="AE2" s="3"/>
      <c r="AF2" s="3"/>
      <c r="AG2" s="458">
        <v>42158</v>
      </c>
      <c r="AH2" s="459"/>
      <c r="AI2" s="460"/>
    </row>
    <row r="3" spans="1:37" s="4" customFormat="1" ht="15" thickBot="1" x14ac:dyDescent="0.25">
      <c r="A3" s="7"/>
      <c r="B3" s="8"/>
      <c r="C3" s="8"/>
      <c r="D3" s="8"/>
      <c r="E3" s="8"/>
      <c r="F3" s="9"/>
      <c r="G3" s="8"/>
      <c r="H3" s="8"/>
      <c r="I3" s="10"/>
      <c r="J3" s="10"/>
      <c r="K3" s="10"/>
      <c r="L3" s="10"/>
      <c r="M3" s="10"/>
      <c r="N3" s="10"/>
      <c r="O3" s="10"/>
      <c r="P3" s="11"/>
      <c r="Q3" s="11"/>
      <c r="R3" s="11"/>
      <c r="S3" s="12"/>
      <c r="T3" s="12"/>
      <c r="U3" s="13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461"/>
      <c r="AH3" s="462"/>
      <c r="AI3" s="463"/>
    </row>
    <row r="4" spans="1:37" s="14" customFormat="1" ht="45" thickBot="1" x14ac:dyDescent="0.6">
      <c r="A4" s="464" t="s">
        <v>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6"/>
      <c r="O4" s="464" t="s">
        <v>3</v>
      </c>
      <c r="P4" s="465"/>
      <c r="Q4" s="465"/>
      <c r="R4" s="465"/>
      <c r="S4" s="465"/>
      <c r="T4" s="465"/>
      <c r="U4" s="465"/>
      <c r="V4" s="465"/>
      <c r="W4" s="466"/>
      <c r="X4" s="464" t="s">
        <v>4</v>
      </c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6"/>
    </row>
    <row r="5" spans="1:37" s="26" customFormat="1" ht="150.75" thickBot="1" x14ac:dyDescent="0.3">
      <c r="A5" s="15"/>
      <c r="B5" s="16">
        <v>1</v>
      </c>
      <c r="C5" s="17" t="s">
        <v>5</v>
      </c>
      <c r="D5" s="16">
        <v>3</v>
      </c>
      <c r="E5" s="18">
        <v>4</v>
      </c>
      <c r="F5" s="16">
        <v>5</v>
      </c>
      <c r="G5" s="18">
        <v>6</v>
      </c>
      <c r="H5" s="16">
        <v>7</v>
      </c>
      <c r="I5" s="18">
        <v>8</v>
      </c>
      <c r="J5" s="16">
        <v>9</v>
      </c>
      <c r="K5" s="18">
        <v>10</v>
      </c>
      <c r="L5" s="16">
        <v>11</v>
      </c>
      <c r="M5" s="18">
        <v>12</v>
      </c>
      <c r="N5" s="449"/>
      <c r="O5" s="19">
        <v>1</v>
      </c>
      <c r="P5" s="20">
        <v>2</v>
      </c>
      <c r="Q5" s="20">
        <v>3</v>
      </c>
      <c r="R5" s="20">
        <v>4</v>
      </c>
      <c r="S5" s="20">
        <v>5</v>
      </c>
      <c r="T5" s="20">
        <v>6</v>
      </c>
      <c r="U5" s="20">
        <v>7</v>
      </c>
      <c r="V5" s="21">
        <v>8</v>
      </c>
      <c r="W5" s="22">
        <v>9</v>
      </c>
      <c r="X5" s="23"/>
      <c r="Y5" s="19">
        <v>1</v>
      </c>
      <c r="Z5" s="24">
        <v>2</v>
      </c>
      <c r="AA5" s="25" t="s">
        <v>6</v>
      </c>
      <c r="AB5" s="24">
        <v>4</v>
      </c>
      <c r="AC5" s="19">
        <v>5</v>
      </c>
      <c r="AD5" s="24">
        <v>6</v>
      </c>
      <c r="AE5" s="19">
        <v>7</v>
      </c>
      <c r="AF5" s="24">
        <v>8</v>
      </c>
      <c r="AG5" s="17" t="s">
        <v>7</v>
      </c>
      <c r="AH5" s="24">
        <v>10</v>
      </c>
      <c r="AI5" s="19">
        <v>11</v>
      </c>
    </row>
    <row r="6" spans="1:37" s="4" customFormat="1" ht="15" thickBot="1" x14ac:dyDescent="0.25">
      <c r="A6" s="27"/>
      <c r="B6" s="28" t="s">
        <v>8</v>
      </c>
      <c r="C6" s="29" t="s">
        <v>8</v>
      </c>
      <c r="D6" s="30" t="s">
        <v>9</v>
      </c>
      <c r="E6" s="31" t="s">
        <v>10</v>
      </c>
      <c r="F6" s="31" t="s">
        <v>9</v>
      </c>
      <c r="G6" s="31" t="s">
        <v>9</v>
      </c>
      <c r="H6" s="28" t="s">
        <v>9</v>
      </c>
      <c r="I6" s="32" t="s">
        <v>9</v>
      </c>
      <c r="J6" s="32" t="s">
        <v>9</v>
      </c>
      <c r="K6" s="32" t="s">
        <v>8</v>
      </c>
      <c r="L6" s="32" t="s">
        <v>10</v>
      </c>
      <c r="M6" s="32" t="s">
        <v>10</v>
      </c>
      <c r="N6" s="450"/>
      <c r="O6" s="33" t="s">
        <v>8</v>
      </c>
      <c r="P6" s="34" t="s">
        <v>11</v>
      </c>
      <c r="Q6" s="34" t="s">
        <v>12</v>
      </c>
      <c r="R6" s="34" t="s">
        <v>9</v>
      </c>
      <c r="S6" s="34" t="s">
        <v>9</v>
      </c>
      <c r="T6" s="34" t="s">
        <v>9</v>
      </c>
      <c r="U6" s="34" t="s">
        <v>10</v>
      </c>
      <c r="V6" s="34" t="s">
        <v>10</v>
      </c>
      <c r="W6" s="35" t="s">
        <v>8</v>
      </c>
      <c r="X6" s="36"/>
      <c r="Y6" s="31" t="s">
        <v>8</v>
      </c>
      <c r="Z6" s="28" t="s">
        <v>10</v>
      </c>
      <c r="AA6" s="37" t="s">
        <v>10</v>
      </c>
      <c r="AB6" s="28" t="s">
        <v>10</v>
      </c>
      <c r="AC6" s="30" t="s">
        <v>9</v>
      </c>
      <c r="AD6" s="28" t="s">
        <v>9</v>
      </c>
      <c r="AE6" s="30" t="s">
        <v>9</v>
      </c>
      <c r="AF6" s="28" t="s">
        <v>10</v>
      </c>
      <c r="AG6" s="37" t="s">
        <v>8</v>
      </c>
      <c r="AH6" s="28" t="s">
        <v>13</v>
      </c>
      <c r="AI6" s="32" t="s">
        <v>10</v>
      </c>
    </row>
    <row r="7" spans="1:37" ht="14.25" x14ac:dyDescent="0.2">
      <c r="A7" s="38"/>
      <c r="B7" s="39"/>
      <c r="C7" s="40" t="s">
        <v>14</v>
      </c>
      <c r="D7" s="41"/>
      <c r="E7" s="42"/>
      <c r="F7" s="43"/>
      <c r="G7" s="44"/>
      <c r="H7" s="43"/>
      <c r="I7" s="45"/>
      <c r="J7" s="46"/>
      <c r="K7" s="44"/>
      <c r="L7" s="44"/>
      <c r="M7" s="47"/>
      <c r="N7" s="451"/>
      <c r="O7" s="48"/>
      <c r="P7" s="49"/>
      <c r="Q7" s="50"/>
      <c r="R7" s="51"/>
      <c r="S7" s="52"/>
      <c r="T7" s="53"/>
      <c r="U7" s="54"/>
      <c r="V7" s="55"/>
      <c r="W7" s="55"/>
      <c r="X7" s="56"/>
      <c r="Y7" s="57"/>
      <c r="Z7" s="58"/>
      <c r="AA7" s="55"/>
      <c r="AB7" s="59"/>
      <c r="AC7" s="60"/>
      <c r="AD7" s="58"/>
      <c r="AE7" s="61"/>
      <c r="AF7" s="62"/>
      <c r="AG7" s="63" t="s">
        <v>14</v>
      </c>
      <c r="AH7" s="62"/>
      <c r="AI7" s="47"/>
    </row>
    <row r="8" spans="1:37" ht="14.25" x14ac:dyDescent="0.2">
      <c r="A8" s="65" t="s">
        <v>15</v>
      </c>
      <c r="B8" s="66" t="s">
        <v>16</v>
      </c>
      <c r="C8" s="67" t="s">
        <v>17</v>
      </c>
      <c r="D8" s="68"/>
      <c r="E8" s="69" t="s">
        <v>18</v>
      </c>
      <c r="F8" s="70"/>
      <c r="G8" s="71"/>
      <c r="H8" s="70"/>
      <c r="I8" s="72"/>
      <c r="J8" s="73"/>
      <c r="K8" s="71"/>
      <c r="L8" s="71"/>
      <c r="M8" s="74"/>
      <c r="N8" s="75" t="s">
        <v>15</v>
      </c>
      <c r="O8" s="76" t="s">
        <v>19</v>
      </c>
      <c r="P8" s="77"/>
      <c r="Q8" s="78" t="s">
        <v>20</v>
      </c>
      <c r="R8" s="79"/>
      <c r="S8" s="80"/>
      <c r="T8" s="77"/>
      <c r="U8" s="78" t="s">
        <v>21</v>
      </c>
      <c r="V8" s="79"/>
      <c r="W8" s="80"/>
      <c r="X8" s="65" t="s">
        <v>15</v>
      </c>
      <c r="Y8" s="81"/>
      <c r="Z8" s="82"/>
      <c r="AA8" s="82"/>
      <c r="AB8" s="83" t="s">
        <v>22</v>
      </c>
      <c r="AC8" s="84"/>
      <c r="AD8" s="82"/>
      <c r="AE8" s="80"/>
      <c r="AF8" s="77"/>
      <c r="AG8" s="85" t="s">
        <v>23</v>
      </c>
      <c r="AH8" s="77"/>
      <c r="AI8" s="86"/>
    </row>
    <row r="9" spans="1:37" s="109" customFormat="1" ht="12.75" x14ac:dyDescent="0.2">
      <c r="A9" s="87" t="s">
        <v>24</v>
      </c>
      <c r="B9" s="88">
        <v>47.5</v>
      </c>
      <c r="C9" s="89">
        <v>52.61</v>
      </c>
      <c r="D9" s="90"/>
      <c r="E9" s="91">
        <v>36.56</v>
      </c>
      <c r="F9" s="92"/>
      <c r="G9" s="93"/>
      <c r="H9" s="92"/>
      <c r="I9" s="94"/>
      <c r="J9" s="95"/>
      <c r="K9" s="93"/>
      <c r="L9" s="93"/>
      <c r="M9" s="96"/>
      <c r="N9" s="97" t="s">
        <v>24</v>
      </c>
      <c r="O9" s="98">
        <v>47.5</v>
      </c>
      <c r="P9" s="99"/>
      <c r="Q9" s="100">
        <v>36.56</v>
      </c>
      <c r="R9" s="90"/>
      <c r="S9" s="92"/>
      <c r="T9" s="99"/>
      <c r="U9" s="100">
        <v>36.56</v>
      </c>
      <c r="V9" s="101"/>
      <c r="W9" s="102"/>
      <c r="X9" s="87" t="s">
        <v>24</v>
      </c>
      <c r="Y9" s="103"/>
      <c r="Z9" s="104"/>
      <c r="AA9" s="101"/>
      <c r="AB9" s="105">
        <v>36.56</v>
      </c>
      <c r="AC9" s="106"/>
      <c r="AD9" s="104"/>
      <c r="AE9" s="102"/>
      <c r="AF9" s="99"/>
      <c r="AG9" s="107">
        <v>51.57</v>
      </c>
      <c r="AH9" s="99"/>
      <c r="AI9" s="108"/>
    </row>
    <row r="10" spans="1:37" ht="14.25" x14ac:dyDescent="0.2">
      <c r="A10" s="110" t="s">
        <v>25</v>
      </c>
      <c r="B10" s="111">
        <f t="shared" ref="B10:E10" si="0">B11/B9</f>
        <v>55789.473684210527</v>
      </c>
      <c r="C10" s="112">
        <f t="shared" si="0"/>
        <v>52271.431286827603</v>
      </c>
      <c r="D10" s="113"/>
      <c r="E10" s="114">
        <f t="shared" si="0"/>
        <v>57439.824945295404</v>
      </c>
      <c r="F10" s="115"/>
      <c r="G10" s="116"/>
      <c r="H10" s="115"/>
      <c r="I10" s="117"/>
      <c r="J10" s="118"/>
      <c r="K10" s="116"/>
      <c r="L10" s="116"/>
      <c r="M10" s="119"/>
      <c r="N10" s="120" t="s">
        <v>25</v>
      </c>
      <c r="O10" s="121">
        <f>O11/O9</f>
        <v>55789.473684210527</v>
      </c>
      <c r="P10" s="118"/>
      <c r="Q10" s="122">
        <f>Q11/Q9</f>
        <v>57439.824945295404</v>
      </c>
      <c r="R10" s="123"/>
      <c r="S10" s="124"/>
      <c r="T10" s="118"/>
      <c r="U10" s="122">
        <f>U11/U9</f>
        <v>57439.824945295404</v>
      </c>
      <c r="V10" s="113"/>
      <c r="W10" s="115"/>
      <c r="X10" s="110" t="s">
        <v>25</v>
      </c>
      <c r="Y10" s="125"/>
      <c r="Z10" s="116"/>
      <c r="AA10" s="116"/>
      <c r="AB10" s="114">
        <f t="shared" ref="AB10:AG10" si="1">AB11/AB9</f>
        <v>57439.824945295404</v>
      </c>
      <c r="AC10" s="126"/>
      <c r="AD10" s="116"/>
      <c r="AE10" s="115"/>
      <c r="AF10" s="118"/>
      <c r="AG10" s="127">
        <f t="shared" si="1"/>
        <v>52356.020942408373</v>
      </c>
      <c r="AH10" s="118"/>
      <c r="AI10" s="119"/>
    </row>
    <row r="11" spans="1:37" ht="14.25" x14ac:dyDescent="0.2">
      <c r="A11" s="56" t="s">
        <v>26</v>
      </c>
      <c r="B11" s="128">
        <v>2650000</v>
      </c>
      <c r="C11" s="129">
        <v>2750000</v>
      </c>
      <c r="D11" s="130"/>
      <c r="E11" s="131">
        <v>2100000</v>
      </c>
      <c r="F11" s="132"/>
      <c r="G11" s="133"/>
      <c r="H11" s="132"/>
      <c r="I11" s="134"/>
      <c r="J11" s="135"/>
      <c r="K11" s="133"/>
      <c r="L11" s="133"/>
      <c r="M11" s="136"/>
      <c r="N11" s="137" t="s">
        <v>26</v>
      </c>
      <c r="O11" s="138">
        <v>2650000</v>
      </c>
      <c r="P11" s="135"/>
      <c r="Q11" s="139">
        <v>2100000</v>
      </c>
      <c r="R11" s="140"/>
      <c r="S11" s="141"/>
      <c r="T11" s="135"/>
      <c r="U11" s="139">
        <v>2100000</v>
      </c>
      <c r="V11" s="130"/>
      <c r="W11" s="132"/>
      <c r="X11" s="56" t="s">
        <v>26</v>
      </c>
      <c r="Y11" s="142"/>
      <c r="Z11" s="133"/>
      <c r="AA11" s="130"/>
      <c r="AB11" s="131">
        <v>2100000</v>
      </c>
      <c r="AC11" s="143"/>
      <c r="AD11" s="133"/>
      <c r="AE11" s="132"/>
      <c r="AF11" s="132"/>
      <c r="AG11" s="144">
        <v>2700000</v>
      </c>
      <c r="AH11" s="135"/>
      <c r="AI11" s="136"/>
      <c r="AJ11" s="145"/>
      <c r="AK11" s="64" t="s">
        <v>27</v>
      </c>
    </row>
    <row r="12" spans="1:37" ht="14.25" x14ac:dyDescent="0.2">
      <c r="A12" s="110"/>
      <c r="B12" s="146"/>
      <c r="C12" s="147"/>
      <c r="D12" s="148"/>
      <c r="E12" s="149"/>
      <c r="F12" s="150"/>
      <c r="G12" s="151"/>
      <c r="H12" s="150"/>
      <c r="I12" s="152"/>
      <c r="J12" s="46"/>
      <c r="K12" s="153"/>
      <c r="L12" s="147"/>
      <c r="M12" s="154"/>
      <c r="N12" s="120"/>
      <c r="O12" s="155"/>
      <c r="P12" s="156"/>
      <c r="Q12" s="54"/>
      <c r="R12" s="157"/>
      <c r="S12" s="158"/>
      <c r="T12" s="53"/>
      <c r="U12" s="54"/>
      <c r="V12" s="59"/>
      <c r="W12" s="55"/>
      <c r="X12" s="110"/>
      <c r="Y12" s="159"/>
      <c r="Z12" s="160"/>
      <c r="AA12" s="161" t="s">
        <v>14</v>
      </c>
      <c r="AB12" s="59"/>
      <c r="AC12" s="53"/>
      <c r="AD12" s="58"/>
      <c r="AE12" s="155"/>
      <c r="AF12" s="162"/>
      <c r="AG12" s="161" t="s">
        <v>14</v>
      </c>
      <c r="AH12" s="163"/>
      <c r="AI12" s="164"/>
      <c r="AJ12" s="165"/>
      <c r="AK12" s="64" t="s">
        <v>28</v>
      </c>
    </row>
    <row r="13" spans="1:37" ht="14.25" x14ac:dyDescent="0.2">
      <c r="A13" s="65" t="s">
        <v>29</v>
      </c>
      <c r="B13" s="66" t="s">
        <v>30</v>
      </c>
      <c r="C13" s="71"/>
      <c r="D13" s="69" t="s">
        <v>31</v>
      </c>
      <c r="E13" s="68"/>
      <c r="F13" s="70"/>
      <c r="G13" s="151" t="s">
        <v>32</v>
      </c>
      <c r="H13" s="70"/>
      <c r="I13" s="151" t="s">
        <v>33</v>
      </c>
      <c r="J13" s="73"/>
      <c r="K13" s="151" t="s">
        <v>34</v>
      </c>
      <c r="L13" s="71"/>
      <c r="M13" s="74"/>
      <c r="N13" s="75" t="s">
        <v>29</v>
      </c>
      <c r="O13" s="76" t="s">
        <v>35</v>
      </c>
      <c r="P13" s="166"/>
      <c r="Q13" s="78" t="s">
        <v>36</v>
      </c>
      <c r="R13" s="79"/>
      <c r="S13" s="80"/>
      <c r="T13" s="77"/>
      <c r="U13" s="78" t="s">
        <v>37</v>
      </c>
      <c r="V13" s="83" t="s">
        <v>38</v>
      </c>
      <c r="W13" s="80"/>
      <c r="X13" s="65" t="s">
        <v>29</v>
      </c>
      <c r="Y13" s="167" t="s">
        <v>39</v>
      </c>
      <c r="Z13" s="168"/>
      <c r="AA13" s="169" t="s">
        <v>40</v>
      </c>
      <c r="AB13" s="83" t="s">
        <v>41</v>
      </c>
      <c r="AC13" s="77"/>
      <c r="AD13" s="82"/>
      <c r="AE13" s="76" t="s">
        <v>42</v>
      </c>
      <c r="AF13" s="78" t="s">
        <v>43</v>
      </c>
      <c r="AG13" s="170" t="s">
        <v>44</v>
      </c>
      <c r="AH13" s="77"/>
      <c r="AI13" s="86"/>
      <c r="AJ13" s="171"/>
      <c r="AK13" s="64" t="s">
        <v>45</v>
      </c>
    </row>
    <row r="14" spans="1:37" s="109" customFormat="1" ht="14.25" x14ac:dyDescent="0.2">
      <c r="A14" s="87" t="s">
        <v>46</v>
      </c>
      <c r="B14" s="88">
        <v>47.5</v>
      </c>
      <c r="C14" s="93"/>
      <c r="D14" s="91">
        <v>18.53</v>
      </c>
      <c r="E14" s="90"/>
      <c r="F14" s="92"/>
      <c r="G14" s="172">
        <v>19.100000000000001</v>
      </c>
      <c r="H14" s="173"/>
      <c r="I14" s="174">
        <v>18.97</v>
      </c>
      <c r="J14" s="95"/>
      <c r="K14" s="174">
        <v>51.29</v>
      </c>
      <c r="L14" s="93"/>
      <c r="M14" s="96"/>
      <c r="N14" s="97" t="s">
        <v>46</v>
      </c>
      <c r="O14" s="98">
        <v>47.5</v>
      </c>
      <c r="P14" s="175"/>
      <c r="Q14" s="100">
        <v>36.56</v>
      </c>
      <c r="R14" s="90"/>
      <c r="S14" s="92"/>
      <c r="T14" s="99"/>
      <c r="U14" s="100">
        <v>36.56</v>
      </c>
      <c r="V14" s="105">
        <v>37.479999999999997</v>
      </c>
      <c r="W14" s="102"/>
      <c r="X14" s="87" t="s">
        <v>46</v>
      </c>
      <c r="Y14" s="176">
        <v>47.48</v>
      </c>
      <c r="Z14" s="177"/>
      <c r="AA14" s="178">
        <v>33.74</v>
      </c>
      <c r="AB14" s="105">
        <v>36.56</v>
      </c>
      <c r="AC14" s="99"/>
      <c r="AD14" s="104"/>
      <c r="AE14" s="98">
        <v>18.72</v>
      </c>
      <c r="AF14" s="100">
        <v>36.57</v>
      </c>
      <c r="AG14" s="178">
        <v>51.57</v>
      </c>
      <c r="AH14" s="99"/>
      <c r="AI14" s="108"/>
      <c r="AJ14" s="179"/>
      <c r="AK14" s="64" t="s">
        <v>47</v>
      </c>
    </row>
    <row r="15" spans="1:37" ht="14.25" x14ac:dyDescent="0.2">
      <c r="A15" s="110" t="s">
        <v>25</v>
      </c>
      <c r="B15" s="111">
        <f t="shared" ref="B15:K15" si="2">B16/B14</f>
        <v>57894.73684210526</v>
      </c>
      <c r="C15" s="116"/>
      <c r="D15" s="122">
        <f t="shared" si="2"/>
        <v>74473.826227738798</v>
      </c>
      <c r="E15" s="113"/>
      <c r="F15" s="115"/>
      <c r="G15" s="122">
        <f t="shared" si="2"/>
        <v>72251.308900523552</v>
      </c>
      <c r="H15" s="115"/>
      <c r="I15" s="122">
        <f t="shared" si="2"/>
        <v>72746.441750131795</v>
      </c>
      <c r="J15" s="118"/>
      <c r="K15" s="122">
        <f t="shared" si="2"/>
        <v>56541.236108403202</v>
      </c>
      <c r="L15" s="116"/>
      <c r="M15" s="119"/>
      <c r="N15" s="120" t="s">
        <v>25</v>
      </c>
      <c r="O15" s="121">
        <f>O16/O14</f>
        <v>57894.73684210526</v>
      </c>
      <c r="P15" s="180"/>
      <c r="Q15" s="122">
        <f>Q16/Q14</f>
        <v>60175.054704595183</v>
      </c>
      <c r="R15" s="123"/>
      <c r="S15" s="124"/>
      <c r="T15" s="118"/>
      <c r="U15" s="122">
        <f>U16/U14</f>
        <v>60175.054704595183</v>
      </c>
      <c r="V15" s="114">
        <f>V16/V14</f>
        <v>60565.635005336182</v>
      </c>
      <c r="W15" s="115"/>
      <c r="X15" s="110" t="s">
        <v>25</v>
      </c>
      <c r="Y15" s="181">
        <f t="shared" ref="Y15:AG15" si="3">Y16/Y14</f>
        <v>57919.123841617526</v>
      </c>
      <c r="Z15" s="117"/>
      <c r="AA15" s="112">
        <f t="shared" si="3"/>
        <v>60758.743331357437</v>
      </c>
      <c r="AB15" s="114">
        <f t="shared" si="3"/>
        <v>60175.054704595183</v>
      </c>
      <c r="AC15" s="118"/>
      <c r="AD15" s="116"/>
      <c r="AE15" s="121">
        <f t="shared" si="3"/>
        <v>73717.948717948719</v>
      </c>
      <c r="AF15" s="122">
        <f t="shared" si="3"/>
        <v>60158.599945310365</v>
      </c>
      <c r="AG15" s="182">
        <f t="shared" si="3"/>
        <v>54876.866395191006</v>
      </c>
      <c r="AH15" s="118"/>
      <c r="AI15" s="119"/>
      <c r="AJ15" s="183"/>
      <c r="AK15" s="64" t="s">
        <v>48</v>
      </c>
    </row>
    <row r="16" spans="1:37" ht="14.25" x14ac:dyDescent="0.2">
      <c r="A16" s="56" t="s">
        <v>26</v>
      </c>
      <c r="B16" s="128">
        <v>2750000</v>
      </c>
      <c r="C16" s="133"/>
      <c r="D16" s="131">
        <v>1380000</v>
      </c>
      <c r="E16" s="130"/>
      <c r="F16" s="132"/>
      <c r="G16" s="139">
        <v>1380000</v>
      </c>
      <c r="H16" s="132"/>
      <c r="I16" s="139">
        <v>1380000</v>
      </c>
      <c r="J16" s="135"/>
      <c r="K16" s="139">
        <v>2900000</v>
      </c>
      <c r="L16" s="133"/>
      <c r="M16" s="136"/>
      <c r="N16" s="137" t="s">
        <v>26</v>
      </c>
      <c r="O16" s="138">
        <v>2750000</v>
      </c>
      <c r="P16" s="184"/>
      <c r="Q16" s="139">
        <v>2200000</v>
      </c>
      <c r="R16" s="140"/>
      <c r="S16" s="141"/>
      <c r="T16" s="135"/>
      <c r="U16" s="139">
        <v>2200000</v>
      </c>
      <c r="V16" s="131">
        <v>2270000</v>
      </c>
      <c r="W16" s="132"/>
      <c r="X16" s="56" t="s">
        <v>26</v>
      </c>
      <c r="Y16" s="185">
        <v>2750000</v>
      </c>
      <c r="Z16" s="134"/>
      <c r="AA16" s="186">
        <v>2050000</v>
      </c>
      <c r="AB16" s="131">
        <v>2200000</v>
      </c>
      <c r="AC16" s="135"/>
      <c r="AD16" s="133"/>
      <c r="AE16" s="138">
        <v>1380000</v>
      </c>
      <c r="AF16" s="139">
        <v>2200000</v>
      </c>
      <c r="AG16" s="187">
        <v>2830000</v>
      </c>
      <c r="AH16" s="135"/>
      <c r="AI16" s="136"/>
      <c r="AJ16" s="4"/>
    </row>
    <row r="17" spans="1:35" ht="14.25" x14ac:dyDescent="0.2">
      <c r="A17" s="110"/>
      <c r="B17" s="146" t="s">
        <v>49</v>
      </c>
      <c r="C17" s="45"/>
      <c r="D17" s="148"/>
      <c r="E17" s="149"/>
      <c r="F17" s="188"/>
      <c r="G17" s="152"/>
      <c r="H17" s="150"/>
      <c r="I17" s="152"/>
      <c r="J17" s="46"/>
      <c r="K17" s="147"/>
      <c r="L17" s="147"/>
      <c r="M17" s="154"/>
      <c r="N17" s="120"/>
      <c r="O17" s="61"/>
      <c r="P17" s="62"/>
      <c r="Q17" s="54"/>
      <c r="R17" s="157"/>
      <c r="S17" s="158"/>
      <c r="T17" s="49"/>
      <c r="U17" s="58"/>
      <c r="V17" s="55"/>
      <c r="W17" s="55"/>
      <c r="X17" s="110"/>
      <c r="Y17" s="189"/>
      <c r="Z17" s="58"/>
      <c r="AA17" s="161" t="s">
        <v>14</v>
      </c>
      <c r="AB17" s="59"/>
      <c r="AC17" s="163"/>
      <c r="AD17" s="58"/>
      <c r="AE17" s="61"/>
      <c r="AF17" s="190"/>
      <c r="AG17" s="161" t="s">
        <v>14</v>
      </c>
      <c r="AH17" s="191"/>
      <c r="AI17" s="164"/>
    </row>
    <row r="18" spans="1:35" ht="14.25" x14ac:dyDescent="0.2">
      <c r="A18" s="65" t="s">
        <v>50</v>
      </c>
      <c r="B18" s="66" t="s">
        <v>51</v>
      </c>
      <c r="C18" s="72"/>
      <c r="D18" s="69" t="s">
        <v>52</v>
      </c>
      <c r="E18" s="68"/>
      <c r="F18" s="192" t="s">
        <v>53</v>
      </c>
      <c r="G18" s="151" t="s">
        <v>54</v>
      </c>
      <c r="H18" s="70"/>
      <c r="I18" s="151" t="s">
        <v>55</v>
      </c>
      <c r="J18" s="73"/>
      <c r="K18" s="71"/>
      <c r="L18" s="71"/>
      <c r="M18" s="74"/>
      <c r="N18" s="75" t="s">
        <v>50</v>
      </c>
      <c r="O18" s="80"/>
      <c r="P18" s="77"/>
      <c r="Q18" s="78" t="s">
        <v>56</v>
      </c>
      <c r="R18" s="79"/>
      <c r="S18" s="80"/>
      <c r="T18" s="77"/>
      <c r="U18" s="82"/>
      <c r="V18" s="79"/>
      <c r="W18" s="80"/>
      <c r="X18" s="65" t="s">
        <v>50</v>
      </c>
      <c r="Y18" s="81"/>
      <c r="Z18" s="82"/>
      <c r="AA18" s="169" t="s">
        <v>57</v>
      </c>
      <c r="AB18" s="83" t="s">
        <v>58</v>
      </c>
      <c r="AC18" s="77"/>
      <c r="AD18" s="82"/>
      <c r="AE18" s="80"/>
      <c r="AF18" s="78" t="s">
        <v>59</v>
      </c>
      <c r="AG18" s="193" t="s">
        <v>60</v>
      </c>
      <c r="AH18" s="77"/>
      <c r="AI18" s="86"/>
    </row>
    <row r="19" spans="1:35" s="109" customFormat="1" ht="12.75" x14ac:dyDescent="0.2">
      <c r="A19" s="87" t="s">
        <v>24</v>
      </c>
      <c r="B19" s="194">
        <v>47.5</v>
      </c>
      <c r="C19" s="195"/>
      <c r="D19" s="196">
        <v>18.53</v>
      </c>
      <c r="E19" s="197"/>
      <c r="F19" s="198">
        <v>18.88</v>
      </c>
      <c r="G19" s="172">
        <v>19.100000000000001</v>
      </c>
      <c r="H19" s="173"/>
      <c r="I19" s="172">
        <v>18.97</v>
      </c>
      <c r="J19" s="199"/>
      <c r="K19" s="200"/>
      <c r="L19" s="93"/>
      <c r="M19" s="96"/>
      <c r="N19" s="97" t="s">
        <v>24</v>
      </c>
      <c r="O19" s="102"/>
      <c r="P19" s="99"/>
      <c r="Q19" s="100">
        <v>36.56</v>
      </c>
      <c r="R19" s="90"/>
      <c r="S19" s="92"/>
      <c r="T19" s="99"/>
      <c r="U19" s="104"/>
      <c r="V19" s="101"/>
      <c r="W19" s="102"/>
      <c r="X19" s="87" t="s">
        <v>24</v>
      </c>
      <c r="Y19" s="103"/>
      <c r="Z19" s="104"/>
      <c r="AA19" s="178">
        <v>33.74</v>
      </c>
      <c r="AB19" s="105">
        <v>36.56</v>
      </c>
      <c r="AC19" s="99"/>
      <c r="AD19" s="104"/>
      <c r="AE19" s="102"/>
      <c r="AF19" s="100">
        <v>36.57</v>
      </c>
      <c r="AG19" s="201">
        <v>51.57</v>
      </c>
      <c r="AH19" s="99"/>
      <c r="AI19" s="108"/>
    </row>
    <row r="20" spans="1:35" ht="14.25" x14ac:dyDescent="0.2">
      <c r="A20" s="110" t="s">
        <v>25</v>
      </c>
      <c r="B20" s="111">
        <f t="shared" ref="B20:I20" si="4">B21/B19</f>
        <v>57894.73684210526</v>
      </c>
      <c r="C20" s="180"/>
      <c r="D20" s="111">
        <f t="shared" si="4"/>
        <v>74473.826227738798</v>
      </c>
      <c r="E20" s="118"/>
      <c r="F20" s="111">
        <f t="shared" si="4"/>
        <v>73093.220338983054</v>
      </c>
      <c r="G20" s="122">
        <f t="shared" si="4"/>
        <v>72251.308900523552</v>
      </c>
      <c r="H20" s="115"/>
      <c r="I20" s="111">
        <f t="shared" si="4"/>
        <v>72746.441750131795</v>
      </c>
      <c r="J20" s="118"/>
      <c r="K20" s="116"/>
      <c r="L20" s="118"/>
      <c r="M20" s="118"/>
      <c r="N20" s="120" t="s">
        <v>25</v>
      </c>
      <c r="O20" s="115"/>
      <c r="P20" s="118"/>
      <c r="Q20" s="122">
        <f>Q21/Q19</f>
        <v>60175.054704595183</v>
      </c>
      <c r="R20" s="123"/>
      <c r="S20" s="124"/>
      <c r="T20" s="118"/>
      <c r="U20" s="116"/>
      <c r="V20" s="113"/>
      <c r="W20" s="115"/>
      <c r="X20" s="110" t="s">
        <v>25</v>
      </c>
      <c r="Y20" s="125"/>
      <c r="Z20" s="116"/>
      <c r="AA20" s="112">
        <f t="shared" ref="AA20:AG20" si="5">AA21/AA19</f>
        <v>60758.743331357437</v>
      </c>
      <c r="AB20" s="114">
        <f t="shared" si="5"/>
        <v>60175.054704595183</v>
      </c>
      <c r="AC20" s="118"/>
      <c r="AD20" s="116"/>
      <c r="AE20" s="115"/>
      <c r="AF20" s="122">
        <f t="shared" si="5"/>
        <v>60158.599945310365</v>
      </c>
      <c r="AG20" s="202">
        <f t="shared" si="5"/>
        <v>54876.866395191006</v>
      </c>
      <c r="AH20" s="118"/>
      <c r="AI20" s="119"/>
    </row>
    <row r="21" spans="1:35" ht="14.25" x14ac:dyDescent="0.2">
      <c r="A21" s="56" t="s">
        <v>26</v>
      </c>
      <c r="B21" s="128">
        <v>2750000</v>
      </c>
      <c r="C21" s="134"/>
      <c r="D21" s="131">
        <v>1380000</v>
      </c>
      <c r="E21" s="130"/>
      <c r="F21" s="138">
        <v>1380000</v>
      </c>
      <c r="G21" s="139">
        <v>1380000</v>
      </c>
      <c r="H21" s="132"/>
      <c r="I21" s="139">
        <v>1380000</v>
      </c>
      <c r="J21" s="135"/>
      <c r="K21" s="133"/>
      <c r="L21" s="133"/>
      <c r="M21" s="136"/>
      <c r="N21" s="137" t="s">
        <v>26</v>
      </c>
      <c r="O21" s="132"/>
      <c r="P21" s="135"/>
      <c r="Q21" s="139">
        <v>2200000</v>
      </c>
      <c r="R21" s="140"/>
      <c r="S21" s="141"/>
      <c r="T21" s="135"/>
      <c r="U21" s="133"/>
      <c r="V21" s="130"/>
      <c r="W21" s="132"/>
      <c r="X21" s="56" t="s">
        <v>26</v>
      </c>
      <c r="Y21" s="142"/>
      <c r="Z21" s="133"/>
      <c r="AA21" s="186">
        <v>2050000</v>
      </c>
      <c r="AB21" s="131">
        <v>2200000</v>
      </c>
      <c r="AC21" s="132"/>
      <c r="AD21" s="133"/>
      <c r="AE21" s="132"/>
      <c r="AF21" s="131">
        <v>2200000</v>
      </c>
      <c r="AG21" s="187">
        <v>2830000</v>
      </c>
      <c r="AH21" s="135"/>
      <c r="AI21" s="136"/>
    </row>
    <row r="22" spans="1:35" ht="14.25" x14ac:dyDescent="0.2">
      <c r="A22" s="110"/>
      <c r="B22" s="203"/>
      <c r="C22" s="204" t="s">
        <v>14</v>
      </c>
      <c r="D22" s="205"/>
      <c r="E22" s="206"/>
      <c r="F22" s="207"/>
      <c r="G22" s="208"/>
      <c r="H22" s="209"/>
      <c r="I22" s="210"/>
      <c r="J22" s="211"/>
      <c r="K22" s="210"/>
      <c r="L22" s="212"/>
      <c r="M22" s="154"/>
      <c r="N22" s="120"/>
      <c r="O22" s="213"/>
      <c r="P22" s="163"/>
      <c r="Q22" s="214"/>
      <c r="R22" s="157"/>
      <c r="S22" s="158"/>
      <c r="T22" s="49"/>
      <c r="U22" s="54"/>
      <c r="V22" s="59"/>
      <c r="W22" s="55"/>
      <c r="X22" s="110"/>
      <c r="Y22" s="57"/>
      <c r="Z22" s="160"/>
      <c r="AA22" s="161" t="s">
        <v>14</v>
      </c>
      <c r="AB22" s="59"/>
      <c r="AC22" s="163"/>
      <c r="AD22" s="58"/>
      <c r="AE22" s="155"/>
      <c r="AF22" s="215"/>
      <c r="AG22" s="161" t="s">
        <v>14</v>
      </c>
      <c r="AH22" s="163"/>
      <c r="AI22" s="164"/>
    </row>
    <row r="23" spans="1:35" ht="14.25" x14ac:dyDescent="0.2">
      <c r="A23" s="65" t="s">
        <v>61</v>
      </c>
      <c r="B23" s="216" t="s">
        <v>62</v>
      </c>
      <c r="C23" s="217" t="s">
        <v>63</v>
      </c>
      <c r="D23" s="218" t="s">
        <v>64</v>
      </c>
      <c r="E23" s="209"/>
      <c r="F23" s="219" t="s">
        <v>65</v>
      </c>
      <c r="G23" s="208" t="s">
        <v>66</v>
      </c>
      <c r="H23" s="209"/>
      <c r="I23" s="208" t="s">
        <v>67</v>
      </c>
      <c r="J23" s="220"/>
      <c r="K23" s="208" t="s">
        <v>68</v>
      </c>
      <c r="L23" s="221"/>
      <c r="M23" s="74"/>
      <c r="N23" s="75" t="s">
        <v>61</v>
      </c>
      <c r="O23" s="76" t="s">
        <v>69</v>
      </c>
      <c r="P23" s="77"/>
      <c r="Q23" s="78" t="s">
        <v>70</v>
      </c>
      <c r="R23" s="79"/>
      <c r="S23" s="80"/>
      <c r="T23" s="77"/>
      <c r="U23" s="78" t="s">
        <v>71</v>
      </c>
      <c r="V23" s="83" t="s">
        <v>72</v>
      </c>
      <c r="W23" s="80"/>
      <c r="X23" s="65" t="s">
        <v>61</v>
      </c>
      <c r="Y23" s="81"/>
      <c r="Z23" s="168"/>
      <c r="AA23" s="169" t="s">
        <v>73</v>
      </c>
      <c r="AB23" s="83" t="s">
        <v>74</v>
      </c>
      <c r="AC23" s="77"/>
      <c r="AD23" s="82"/>
      <c r="AE23" s="76" t="s">
        <v>75</v>
      </c>
      <c r="AF23" s="82"/>
      <c r="AG23" s="193" t="s">
        <v>76</v>
      </c>
      <c r="AH23" s="77"/>
      <c r="AI23" s="86"/>
    </row>
    <row r="24" spans="1:35" s="109" customFormat="1" ht="12.75" x14ac:dyDescent="0.2">
      <c r="A24" s="87" t="s">
        <v>24</v>
      </c>
      <c r="B24" s="194">
        <v>47.5</v>
      </c>
      <c r="C24" s="222">
        <v>52.61</v>
      </c>
      <c r="D24" s="196">
        <v>18.53</v>
      </c>
      <c r="E24" s="197"/>
      <c r="F24" s="198">
        <v>18.88</v>
      </c>
      <c r="G24" s="172">
        <v>19.100000000000001</v>
      </c>
      <c r="H24" s="197"/>
      <c r="I24" s="172">
        <v>18.97</v>
      </c>
      <c r="J24" s="199"/>
      <c r="K24" s="172">
        <v>51.29</v>
      </c>
      <c r="L24" s="200"/>
      <c r="M24" s="96"/>
      <c r="N24" s="97" t="s">
        <v>24</v>
      </c>
      <c r="O24" s="98">
        <v>47.5</v>
      </c>
      <c r="P24" s="99"/>
      <c r="Q24" s="100">
        <v>36.56</v>
      </c>
      <c r="R24" s="90"/>
      <c r="S24" s="92"/>
      <c r="T24" s="99"/>
      <c r="U24" s="100">
        <v>36.56</v>
      </c>
      <c r="V24" s="105">
        <v>37.479999999999997</v>
      </c>
      <c r="W24" s="102"/>
      <c r="X24" s="87" t="s">
        <v>24</v>
      </c>
      <c r="Y24" s="103"/>
      <c r="Z24" s="177"/>
      <c r="AA24" s="178">
        <v>33.74</v>
      </c>
      <c r="AB24" s="105">
        <v>36.56</v>
      </c>
      <c r="AC24" s="99"/>
      <c r="AD24" s="104"/>
      <c r="AE24" s="98">
        <v>18.72</v>
      </c>
      <c r="AF24" s="104"/>
      <c r="AG24" s="201">
        <v>51.57</v>
      </c>
      <c r="AH24" s="99"/>
      <c r="AI24" s="108"/>
    </row>
    <row r="25" spans="1:35" ht="14.25" x14ac:dyDescent="0.2">
      <c r="A25" s="110" t="s">
        <v>25</v>
      </c>
      <c r="B25" s="111">
        <f t="shared" ref="B25:K25" si="6">B26/B24</f>
        <v>57894.73684210526</v>
      </c>
      <c r="C25" s="112">
        <f t="shared" si="6"/>
        <v>54742.444402204907</v>
      </c>
      <c r="D25" s="114">
        <f t="shared" si="6"/>
        <v>74473.826227738798</v>
      </c>
      <c r="E25" s="113"/>
      <c r="F25" s="121">
        <f t="shared" si="6"/>
        <v>73093.220338983054</v>
      </c>
      <c r="G25" s="122">
        <f t="shared" si="6"/>
        <v>72251.308900523552</v>
      </c>
      <c r="H25" s="113"/>
      <c r="I25" s="122">
        <f t="shared" si="6"/>
        <v>72746.441750131795</v>
      </c>
      <c r="J25" s="118"/>
      <c r="K25" s="122">
        <f t="shared" si="6"/>
        <v>56541.236108403202</v>
      </c>
      <c r="L25" s="116"/>
      <c r="M25" s="119"/>
      <c r="N25" s="120" t="s">
        <v>25</v>
      </c>
      <c r="O25" s="121">
        <f>O26/O24</f>
        <v>57894.73684210526</v>
      </c>
      <c r="P25" s="118"/>
      <c r="Q25" s="122">
        <f>Q26/Q24</f>
        <v>60175.054704595183</v>
      </c>
      <c r="R25" s="123"/>
      <c r="S25" s="124"/>
      <c r="T25" s="118"/>
      <c r="U25" s="122">
        <f>U26/U24</f>
        <v>60175.054704595183</v>
      </c>
      <c r="V25" s="114">
        <f>V26/V24</f>
        <v>60565.635005336182</v>
      </c>
      <c r="W25" s="115"/>
      <c r="X25" s="110" t="s">
        <v>25</v>
      </c>
      <c r="Y25" s="125"/>
      <c r="Z25" s="117"/>
      <c r="AA25" s="112">
        <f t="shared" ref="AA25:AG25" si="7">AA26/AA24</f>
        <v>60758.743331357437</v>
      </c>
      <c r="AB25" s="114">
        <f t="shared" si="7"/>
        <v>60175.054704595183</v>
      </c>
      <c r="AC25" s="118"/>
      <c r="AD25" s="116"/>
      <c r="AE25" s="121">
        <f t="shared" si="7"/>
        <v>73717.948717948719</v>
      </c>
      <c r="AF25" s="116"/>
      <c r="AG25" s="202">
        <f t="shared" si="7"/>
        <v>54876.866395191006</v>
      </c>
      <c r="AH25" s="118"/>
      <c r="AI25" s="119"/>
    </row>
    <row r="26" spans="1:35" ht="14.25" x14ac:dyDescent="0.2">
      <c r="A26" s="56" t="s">
        <v>26</v>
      </c>
      <c r="B26" s="128">
        <v>2750000</v>
      </c>
      <c r="C26" s="129">
        <v>2880000</v>
      </c>
      <c r="D26" s="131">
        <v>1380000</v>
      </c>
      <c r="E26" s="130"/>
      <c r="F26" s="138">
        <v>1380000</v>
      </c>
      <c r="G26" s="139">
        <v>1380000</v>
      </c>
      <c r="H26" s="130"/>
      <c r="I26" s="139">
        <v>1380000</v>
      </c>
      <c r="J26" s="135"/>
      <c r="K26" s="139">
        <v>2900000</v>
      </c>
      <c r="L26" s="135"/>
      <c r="M26" s="136"/>
      <c r="N26" s="137" t="s">
        <v>26</v>
      </c>
      <c r="O26" s="128">
        <v>2750000</v>
      </c>
      <c r="P26" s="135"/>
      <c r="Q26" s="139">
        <v>2200000</v>
      </c>
      <c r="R26" s="140"/>
      <c r="S26" s="141"/>
      <c r="T26" s="135"/>
      <c r="U26" s="131">
        <v>2200000</v>
      </c>
      <c r="V26" s="131">
        <v>2270000</v>
      </c>
      <c r="W26" s="132"/>
      <c r="X26" s="56" t="s">
        <v>26</v>
      </c>
      <c r="Y26" s="135"/>
      <c r="Z26" s="134"/>
      <c r="AA26" s="186">
        <v>2050000</v>
      </c>
      <c r="AB26" s="131">
        <v>2200000</v>
      </c>
      <c r="AC26" s="135"/>
      <c r="AD26" s="133"/>
      <c r="AE26" s="138">
        <v>1380000</v>
      </c>
      <c r="AF26" s="133"/>
      <c r="AG26" s="187">
        <v>2830000</v>
      </c>
      <c r="AH26" s="135"/>
      <c r="AI26" s="136"/>
    </row>
    <row r="27" spans="1:35" ht="14.25" x14ac:dyDescent="0.2">
      <c r="A27" s="110"/>
      <c r="B27" s="203"/>
      <c r="C27" s="204" t="s">
        <v>14</v>
      </c>
      <c r="D27" s="205"/>
      <c r="E27" s="205"/>
      <c r="F27" s="207"/>
      <c r="G27" s="208"/>
      <c r="H27" s="223"/>
      <c r="I27" s="208"/>
      <c r="J27" s="220"/>
      <c r="K27" s="223"/>
      <c r="L27" s="212"/>
      <c r="M27" s="154"/>
      <c r="N27" s="120"/>
      <c r="O27" s="224"/>
      <c r="P27" s="163"/>
      <c r="Q27" s="214"/>
      <c r="R27" s="225"/>
      <c r="S27" s="226"/>
      <c r="T27" s="49"/>
      <c r="U27" s="54"/>
      <c r="V27" s="227"/>
      <c r="W27" s="228"/>
      <c r="X27" s="110"/>
      <c r="Y27" s="57"/>
      <c r="Z27" s="58"/>
      <c r="AA27" s="161" t="s">
        <v>14</v>
      </c>
      <c r="AB27" s="59"/>
      <c r="AC27" s="163"/>
      <c r="AD27" s="229"/>
      <c r="AE27" s="61"/>
      <c r="AF27" s="230"/>
      <c r="AG27" s="161" t="s">
        <v>14</v>
      </c>
      <c r="AH27" s="163"/>
      <c r="AI27" s="164"/>
    </row>
    <row r="28" spans="1:35" ht="14.25" x14ac:dyDescent="0.2">
      <c r="A28" s="65" t="s">
        <v>77</v>
      </c>
      <c r="B28" s="216" t="s">
        <v>78</v>
      </c>
      <c r="C28" s="217" t="s">
        <v>79</v>
      </c>
      <c r="D28" s="218" t="s">
        <v>80</v>
      </c>
      <c r="E28" s="218" t="s">
        <v>81</v>
      </c>
      <c r="F28" s="219" t="s">
        <v>82</v>
      </c>
      <c r="G28" s="208" t="s">
        <v>83</v>
      </c>
      <c r="H28" s="208" t="s">
        <v>84</v>
      </c>
      <c r="I28" s="208" t="s">
        <v>85</v>
      </c>
      <c r="J28" s="221"/>
      <c r="K28" s="219" t="s">
        <v>86</v>
      </c>
      <c r="L28" s="221"/>
      <c r="M28" s="74"/>
      <c r="N28" s="75" t="s">
        <v>77</v>
      </c>
      <c r="O28" s="80"/>
      <c r="P28" s="77"/>
      <c r="Q28" s="78" t="s">
        <v>87</v>
      </c>
      <c r="R28" s="79"/>
      <c r="S28" s="80"/>
      <c r="T28" s="77"/>
      <c r="U28" s="78" t="s">
        <v>88</v>
      </c>
      <c r="V28" s="231"/>
      <c r="W28" s="80"/>
      <c r="X28" s="65" t="s">
        <v>77</v>
      </c>
      <c r="Y28" s="81"/>
      <c r="Z28" s="82"/>
      <c r="AA28" s="169" t="s">
        <v>89</v>
      </c>
      <c r="AB28" s="83" t="s">
        <v>90</v>
      </c>
      <c r="AC28" s="77"/>
      <c r="AD28" s="82"/>
      <c r="AE28" s="80"/>
      <c r="AF28" s="78" t="s">
        <v>91</v>
      </c>
      <c r="AG28" s="193" t="s">
        <v>92</v>
      </c>
      <c r="AH28" s="77"/>
      <c r="AI28" s="86"/>
    </row>
    <row r="29" spans="1:35" s="109" customFormat="1" ht="12.75" x14ac:dyDescent="0.2">
      <c r="A29" s="87" t="s">
        <v>24</v>
      </c>
      <c r="B29" s="194">
        <v>47.5</v>
      </c>
      <c r="C29" s="222">
        <v>52.61</v>
      </c>
      <c r="D29" s="196">
        <v>18.53</v>
      </c>
      <c r="E29" s="196">
        <v>36.56</v>
      </c>
      <c r="F29" s="198">
        <v>18.88</v>
      </c>
      <c r="G29" s="172">
        <v>19.100000000000001</v>
      </c>
      <c r="H29" s="172">
        <v>19.100000000000001</v>
      </c>
      <c r="I29" s="172">
        <v>18.97</v>
      </c>
      <c r="J29" s="200"/>
      <c r="K29" s="198">
        <v>51.29</v>
      </c>
      <c r="L29" s="200"/>
      <c r="M29" s="96"/>
      <c r="N29" s="97" t="s">
        <v>24</v>
      </c>
      <c r="O29" s="102"/>
      <c r="P29" s="99"/>
      <c r="Q29" s="100">
        <v>36.56</v>
      </c>
      <c r="R29" s="90"/>
      <c r="S29" s="92"/>
      <c r="T29" s="99"/>
      <c r="U29" s="100">
        <v>36.56</v>
      </c>
      <c r="V29" s="232"/>
      <c r="W29" s="102"/>
      <c r="X29" s="87" t="s">
        <v>24</v>
      </c>
      <c r="Y29" s="103"/>
      <c r="Z29" s="104"/>
      <c r="AA29" s="178">
        <v>33.74</v>
      </c>
      <c r="AB29" s="105">
        <v>36.56</v>
      </c>
      <c r="AC29" s="99"/>
      <c r="AD29" s="104"/>
      <c r="AE29" s="102"/>
      <c r="AF29" s="100">
        <v>36.57</v>
      </c>
      <c r="AG29" s="201">
        <v>51.57</v>
      </c>
      <c r="AH29" s="99"/>
      <c r="AI29" s="108"/>
    </row>
    <row r="30" spans="1:35" ht="14.25" x14ac:dyDescent="0.2">
      <c r="A30" s="110" t="s">
        <v>25</v>
      </c>
      <c r="B30" s="111">
        <f t="shared" ref="B30:K30" si="8">B31/B29</f>
        <v>57894.73684210526</v>
      </c>
      <c r="C30" s="112">
        <f t="shared" si="8"/>
        <v>54742.444402204907</v>
      </c>
      <c r="D30" s="114">
        <f t="shared" si="8"/>
        <v>74473.826227738798</v>
      </c>
      <c r="E30" s="114">
        <f t="shared" si="8"/>
        <v>60175.054704595183</v>
      </c>
      <c r="F30" s="121">
        <f t="shared" si="8"/>
        <v>73093.220338983054</v>
      </c>
      <c r="G30" s="122">
        <f t="shared" si="8"/>
        <v>72251.308900523552</v>
      </c>
      <c r="H30" s="122">
        <f t="shared" si="8"/>
        <v>72251.308900523552</v>
      </c>
      <c r="I30" s="122">
        <f t="shared" si="8"/>
        <v>72746.441750131795</v>
      </c>
      <c r="J30" s="116"/>
      <c r="K30" s="121">
        <f t="shared" si="8"/>
        <v>56541.236108403202</v>
      </c>
      <c r="L30" s="116"/>
      <c r="M30" s="119"/>
      <c r="N30" s="120" t="s">
        <v>25</v>
      </c>
      <c r="O30" s="115"/>
      <c r="P30" s="118"/>
      <c r="Q30" s="122">
        <v>57692</v>
      </c>
      <c r="R30" s="123"/>
      <c r="S30" s="124"/>
      <c r="T30" s="118"/>
      <c r="U30" s="122">
        <f>U31/U29</f>
        <v>60175.054704595183</v>
      </c>
      <c r="V30" s="233"/>
      <c r="W30" s="115"/>
      <c r="X30" s="110" t="s">
        <v>25</v>
      </c>
      <c r="Y30" s="125"/>
      <c r="Z30" s="116"/>
      <c r="AA30" s="112">
        <f t="shared" ref="AA30:AG30" si="9">AA31/AA29</f>
        <v>60758.743331357437</v>
      </c>
      <c r="AB30" s="114">
        <f t="shared" si="9"/>
        <v>60175.054704595183</v>
      </c>
      <c r="AC30" s="118"/>
      <c r="AD30" s="116"/>
      <c r="AE30" s="115"/>
      <c r="AF30" s="122">
        <f t="shared" si="9"/>
        <v>60158.599945310365</v>
      </c>
      <c r="AG30" s="202">
        <f t="shared" si="9"/>
        <v>54876.866395191006</v>
      </c>
      <c r="AH30" s="118"/>
      <c r="AI30" s="119"/>
    </row>
    <row r="31" spans="1:35" ht="14.25" x14ac:dyDescent="0.2">
      <c r="A31" s="56" t="s">
        <v>26</v>
      </c>
      <c r="B31" s="128">
        <v>2750000</v>
      </c>
      <c r="C31" s="129">
        <v>2880000</v>
      </c>
      <c r="D31" s="131">
        <v>1380000</v>
      </c>
      <c r="E31" s="131">
        <v>2200000</v>
      </c>
      <c r="F31" s="138">
        <v>1380000</v>
      </c>
      <c r="G31" s="139">
        <v>1380000</v>
      </c>
      <c r="H31" s="139">
        <v>1380000</v>
      </c>
      <c r="I31" s="139">
        <v>1380000</v>
      </c>
      <c r="J31" s="133"/>
      <c r="K31" s="138">
        <v>2900000</v>
      </c>
      <c r="L31" s="133"/>
      <c r="M31" s="234"/>
      <c r="N31" s="137" t="s">
        <v>26</v>
      </c>
      <c r="O31" s="135"/>
      <c r="P31" s="135"/>
      <c r="Q31" s="139">
        <v>2200000</v>
      </c>
      <c r="R31" s="140"/>
      <c r="S31" s="141"/>
      <c r="T31" s="135"/>
      <c r="U31" s="131">
        <v>2200000</v>
      </c>
      <c r="V31" s="235"/>
      <c r="W31" s="130"/>
      <c r="X31" s="56" t="s">
        <v>26</v>
      </c>
      <c r="Y31" s="142"/>
      <c r="Z31" s="133"/>
      <c r="AA31" s="186">
        <v>2050000</v>
      </c>
      <c r="AB31" s="131">
        <v>2200000</v>
      </c>
      <c r="AC31" s="135"/>
      <c r="AD31" s="133"/>
      <c r="AE31" s="132"/>
      <c r="AF31" s="139">
        <v>2200000</v>
      </c>
      <c r="AG31" s="187">
        <v>2830000</v>
      </c>
      <c r="AH31" s="135"/>
      <c r="AI31" s="136"/>
    </row>
    <row r="32" spans="1:35" ht="14.25" x14ac:dyDescent="0.2">
      <c r="A32" s="110"/>
      <c r="B32" s="236"/>
      <c r="C32" s="204" t="s">
        <v>14</v>
      </c>
      <c r="D32" s="205"/>
      <c r="E32" s="205"/>
      <c r="F32" s="207"/>
      <c r="G32" s="210"/>
      <c r="H32" s="237"/>
      <c r="I32" s="210"/>
      <c r="J32" s="212"/>
      <c r="K32" s="238"/>
      <c r="L32" s="237"/>
      <c r="M32" s="239"/>
      <c r="N32" s="120"/>
      <c r="O32" s="224"/>
      <c r="P32" s="240"/>
      <c r="Q32" s="241"/>
      <c r="R32" s="242"/>
      <c r="S32" s="226"/>
      <c r="T32" s="49"/>
      <c r="U32" s="54"/>
      <c r="V32" s="59"/>
      <c r="W32" s="55"/>
      <c r="X32" s="110"/>
      <c r="Y32" s="243"/>
      <c r="Z32" s="58"/>
      <c r="AA32" s="161" t="s">
        <v>14</v>
      </c>
      <c r="AB32" s="59"/>
      <c r="AC32" s="163"/>
      <c r="AD32" s="58"/>
      <c r="AE32" s="61"/>
      <c r="AF32" s="241"/>
      <c r="AG32" s="244"/>
      <c r="AH32" s="245"/>
      <c r="AI32" s="164"/>
    </row>
    <row r="33" spans="1:35" ht="14.25" x14ac:dyDescent="0.2">
      <c r="A33" s="65" t="s">
        <v>93</v>
      </c>
      <c r="B33" s="246"/>
      <c r="C33" s="217" t="s">
        <v>94</v>
      </c>
      <c r="D33" s="218" t="s">
        <v>95</v>
      </c>
      <c r="E33" s="218" t="s">
        <v>96</v>
      </c>
      <c r="F33" s="219" t="s">
        <v>97</v>
      </c>
      <c r="G33" s="208" t="s">
        <v>98</v>
      </c>
      <c r="H33" s="221"/>
      <c r="I33" s="208" t="s">
        <v>99</v>
      </c>
      <c r="J33" s="221"/>
      <c r="K33" s="247"/>
      <c r="L33" s="221"/>
      <c r="M33" s="74"/>
      <c r="N33" s="75" t="s">
        <v>93</v>
      </c>
      <c r="O33" s="80"/>
      <c r="P33" s="77"/>
      <c r="Q33" s="78" t="s">
        <v>100</v>
      </c>
      <c r="R33" s="79"/>
      <c r="S33" s="80"/>
      <c r="T33" s="77"/>
      <c r="U33" s="78" t="s">
        <v>101</v>
      </c>
      <c r="V33" s="83" t="s">
        <v>102</v>
      </c>
      <c r="W33" s="80"/>
      <c r="X33" s="65" t="s">
        <v>93</v>
      </c>
      <c r="Y33" s="248"/>
      <c r="Z33" s="82"/>
      <c r="AA33" s="169" t="s">
        <v>103</v>
      </c>
      <c r="AB33" s="83" t="s">
        <v>104</v>
      </c>
      <c r="AC33" s="77"/>
      <c r="AD33" s="82"/>
      <c r="AE33" s="80"/>
      <c r="AF33" s="78" t="s">
        <v>105</v>
      </c>
      <c r="AG33" s="249"/>
      <c r="AH33" s="77"/>
      <c r="AI33" s="86"/>
    </row>
    <row r="34" spans="1:35" s="109" customFormat="1" ht="12.75" x14ac:dyDescent="0.2">
      <c r="A34" s="87" t="s">
        <v>24</v>
      </c>
      <c r="B34" s="250"/>
      <c r="C34" s="222">
        <v>52.61</v>
      </c>
      <c r="D34" s="196">
        <v>18.53</v>
      </c>
      <c r="E34" s="196">
        <v>36.56</v>
      </c>
      <c r="F34" s="198">
        <v>18.88</v>
      </c>
      <c r="G34" s="172">
        <v>19.100000000000001</v>
      </c>
      <c r="H34" s="200"/>
      <c r="I34" s="172">
        <v>18.97</v>
      </c>
      <c r="J34" s="200"/>
      <c r="K34" s="173"/>
      <c r="L34" s="200"/>
      <c r="M34" s="96"/>
      <c r="N34" s="97" t="s">
        <v>24</v>
      </c>
      <c r="O34" s="102"/>
      <c r="P34" s="99"/>
      <c r="Q34" s="100">
        <v>36.56</v>
      </c>
      <c r="R34" s="90"/>
      <c r="S34" s="92"/>
      <c r="T34" s="99"/>
      <c r="U34" s="100">
        <v>36.56</v>
      </c>
      <c r="V34" s="105">
        <v>37.479999999999997</v>
      </c>
      <c r="W34" s="102"/>
      <c r="X34" s="87" t="s">
        <v>24</v>
      </c>
      <c r="Y34" s="251"/>
      <c r="Z34" s="104"/>
      <c r="AA34" s="178">
        <v>33.74</v>
      </c>
      <c r="AB34" s="105">
        <v>36.56</v>
      </c>
      <c r="AC34" s="99"/>
      <c r="AD34" s="104"/>
      <c r="AE34" s="102"/>
      <c r="AF34" s="100">
        <v>36.57</v>
      </c>
      <c r="AG34" s="252"/>
      <c r="AH34" s="99"/>
      <c r="AI34" s="108"/>
    </row>
    <row r="35" spans="1:35" ht="14.25" x14ac:dyDescent="0.2">
      <c r="A35" s="110" t="s">
        <v>25</v>
      </c>
      <c r="B35" s="180"/>
      <c r="C35" s="112">
        <f t="shared" ref="C35:I35" si="10">C36/C34</f>
        <v>54742.444402204907</v>
      </c>
      <c r="D35" s="114">
        <f t="shared" si="10"/>
        <v>74473.826227738798</v>
      </c>
      <c r="E35" s="114">
        <f t="shared" si="10"/>
        <v>60175.054704595183</v>
      </c>
      <c r="F35" s="121">
        <f t="shared" si="10"/>
        <v>73093.220338983054</v>
      </c>
      <c r="G35" s="122">
        <f t="shared" si="10"/>
        <v>72251.308900523552</v>
      </c>
      <c r="H35" s="116"/>
      <c r="I35" s="122">
        <f t="shared" si="10"/>
        <v>72746.441750131795</v>
      </c>
      <c r="J35" s="116"/>
      <c r="K35" s="115"/>
      <c r="L35" s="116"/>
      <c r="M35" s="119"/>
      <c r="N35" s="120" t="s">
        <v>25</v>
      </c>
      <c r="O35" s="115"/>
      <c r="P35" s="118"/>
      <c r="Q35" s="122">
        <f t="shared" ref="Q35" si="11">Q36/Q34</f>
        <v>60175.054704595183</v>
      </c>
      <c r="R35" s="123"/>
      <c r="S35" s="124"/>
      <c r="T35" s="118"/>
      <c r="U35" s="122">
        <f t="shared" ref="U35:V35" si="12">U36/U34</f>
        <v>60175.054704595183</v>
      </c>
      <c r="V35" s="114">
        <f t="shared" si="12"/>
        <v>60565.635005336182</v>
      </c>
      <c r="W35" s="115"/>
      <c r="X35" s="110" t="s">
        <v>25</v>
      </c>
      <c r="Y35" s="253"/>
      <c r="Z35" s="116"/>
      <c r="AA35" s="112">
        <f t="shared" ref="AA35:AF35" si="13">AA36/AA34</f>
        <v>60758.743331357437</v>
      </c>
      <c r="AB35" s="114">
        <f t="shared" si="13"/>
        <v>60175.054704595183</v>
      </c>
      <c r="AC35" s="118"/>
      <c r="AD35" s="116"/>
      <c r="AE35" s="115"/>
      <c r="AF35" s="122">
        <f t="shared" si="13"/>
        <v>60158.599945310365</v>
      </c>
      <c r="AG35" s="254"/>
      <c r="AH35" s="118"/>
      <c r="AI35" s="119"/>
    </row>
    <row r="36" spans="1:35" ht="14.25" x14ac:dyDescent="0.2">
      <c r="A36" s="56" t="s">
        <v>26</v>
      </c>
      <c r="B36" s="184"/>
      <c r="C36" s="129">
        <v>2880000</v>
      </c>
      <c r="D36" s="131">
        <v>1380000</v>
      </c>
      <c r="E36" s="131">
        <v>2200000</v>
      </c>
      <c r="F36" s="138">
        <v>1380000</v>
      </c>
      <c r="G36" s="139">
        <v>1380000</v>
      </c>
      <c r="H36" s="133"/>
      <c r="I36" s="139">
        <v>1380000</v>
      </c>
      <c r="J36" s="133"/>
      <c r="K36" s="132"/>
      <c r="L36" s="133"/>
      <c r="M36" s="234"/>
      <c r="N36" s="137" t="s">
        <v>26</v>
      </c>
      <c r="O36" s="135"/>
      <c r="P36" s="135"/>
      <c r="Q36" s="139">
        <v>2200000</v>
      </c>
      <c r="R36" s="140"/>
      <c r="S36" s="141"/>
      <c r="T36" s="135"/>
      <c r="U36" s="131">
        <v>2200000</v>
      </c>
      <c r="V36" s="131">
        <v>2270000</v>
      </c>
      <c r="W36" s="132"/>
      <c r="X36" s="56" t="s">
        <v>26</v>
      </c>
      <c r="Y36" s="184"/>
      <c r="Z36" s="133"/>
      <c r="AA36" s="186">
        <v>2050000</v>
      </c>
      <c r="AB36" s="131">
        <v>2200000</v>
      </c>
      <c r="AC36" s="135"/>
      <c r="AD36" s="133"/>
      <c r="AE36" s="132"/>
      <c r="AF36" s="139">
        <v>2200000</v>
      </c>
      <c r="AG36" s="255"/>
      <c r="AH36" s="135"/>
      <c r="AI36" s="136"/>
    </row>
    <row r="37" spans="1:35" ht="14.25" x14ac:dyDescent="0.2">
      <c r="A37" s="110"/>
      <c r="B37" s="203"/>
      <c r="C37" s="256" t="s">
        <v>14</v>
      </c>
      <c r="D37" s="205"/>
      <c r="E37" s="257" t="s">
        <v>14</v>
      </c>
      <c r="F37" s="207"/>
      <c r="G37" s="258"/>
      <c r="H37" s="210"/>
      <c r="I37" s="210"/>
      <c r="J37" s="212"/>
      <c r="K37" s="207"/>
      <c r="L37" s="212"/>
      <c r="M37" s="239"/>
      <c r="N37" s="120"/>
      <c r="O37" s="224"/>
      <c r="P37" s="259"/>
      <c r="Q37" s="260" t="s">
        <v>14</v>
      </c>
      <c r="R37" s="261"/>
      <c r="S37" s="226"/>
      <c r="T37" s="162"/>
      <c r="U37" s="63" t="s">
        <v>14</v>
      </c>
      <c r="V37" s="59"/>
      <c r="W37" s="55"/>
      <c r="X37" s="110"/>
      <c r="Y37" s="262"/>
      <c r="Z37" s="58"/>
      <c r="AA37" s="63" t="s">
        <v>14</v>
      </c>
      <c r="AB37" s="63" t="s">
        <v>14</v>
      </c>
      <c r="AC37" s="163"/>
      <c r="AD37" s="58"/>
      <c r="AE37" s="61"/>
      <c r="AF37" s="263"/>
      <c r="AG37" s="61"/>
      <c r="AH37" s="163"/>
      <c r="AI37" s="164"/>
    </row>
    <row r="38" spans="1:35" ht="14.25" x14ac:dyDescent="0.2">
      <c r="A38" s="65" t="s">
        <v>106</v>
      </c>
      <c r="B38" s="216" t="s">
        <v>107</v>
      </c>
      <c r="C38" s="264" t="s">
        <v>108</v>
      </c>
      <c r="D38" s="218" t="s">
        <v>109</v>
      </c>
      <c r="E38" s="265" t="s">
        <v>110</v>
      </c>
      <c r="F38" s="219" t="s">
        <v>111</v>
      </c>
      <c r="G38" s="266"/>
      <c r="H38" s="208" t="s">
        <v>112</v>
      </c>
      <c r="I38" s="208" t="s">
        <v>113</v>
      </c>
      <c r="J38" s="221"/>
      <c r="K38" s="219" t="s">
        <v>114</v>
      </c>
      <c r="L38" s="221"/>
      <c r="M38" s="74"/>
      <c r="N38" s="75" t="s">
        <v>106</v>
      </c>
      <c r="O38" s="80"/>
      <c r="P38" s="267" t="s">
        <v>115</v>
      </c>
      <c r="Q38" s="85" t="s">
        <v>116</v>
      </c>
      <c r="R38" s="83" t="s">
        <v>117</v>
      </c>
      <c r="S38" s="80"/>
      <c r="T38" s="78" t="s">
        <v>118</v>
      </c>
      <c r="U38" s="268" t="s">
        <v>119</v>
      </c>
      <c r="V38" s="83" t="s">
        <v>120</v>
      </c>
      <c r="W38" s="80"/>
      <c r="X38" s="65" t="s">
        <v>106</v>
      </c>
      <c r="Y38" s="167" t="s">
        <v>121</v>
      </c>
      <c r="Z38" s="82"/>
      <c r="AA38" s="85" t="s">
        <v>122</v>
      </c>
      <c r="AB38" s="268" t="s">
        <v>123</v>
      </c>
      <c r="AC38" s="77"/>
      <c r="AD38" s="82"/>
      <c r="AE38" s="80"/>
      <c r="AF38" s="168"/>
      <c r="AG38" s="80"/>
      <c r="AH38" s="77"/>
      <c r="AI38" s="86"/>
    </row>
    <row r="39" spans="1:35" s="109" customFormat="1" ht="12.75" x14ac:dyDescent="0.2">
      <c r="A39" s="87" t="s">
        <v>24</v>
      </c>
      <c r="B39" s="194">
        <v>47.5</v>
      </c>
      <c r="C39" s="269">
        <v>52.61</v>
      </c>
      <c r="D39" s="196">
        <v>18.53</v>
      </c>
      <c r="E39" s="270">
        <v>36.56</v>
      </c>
      <c r="F39" s="198">
        <v>18.88</v>
      </c>
      <c r="G39" s="195"/>
      <c r="H39" s="172">
        <v>19.100000000000001</v>
      </c>
      <c r="I39" s="172">
        <v>18.97</v>
      </c>
      <c r="J39" s="200"/>
      <c r="K39" s="198">
        <v>51.29</v>
      </c>
      <c r="L39" s="200"/>
      <c r="M39" s="96"/>
      <c r="N39" s="97" t="s">
        <v>24</v>
      </c>
      <c r="O39" s="102"/>
      <c r="P39" s="271">
        <v>80.39</v>
      </c>
      <c r="Q39" s="107">
        <v>36.56</v>
      </c>
      <c r="R39" s="91">
        <v>18.88</v>
      </c>
      <c r="S39" s="92"/>
      <c r="T39" s="100">
        <v>19.100000000000001</v>
      </c>
      <c r="U39" s="272">
        <v>36.56</v>
      </c>
      <c r="V39" s="105">
        <v>37.479999999999997</v>
      </c>
      <c r="W39" s="102"/>
      <c r="X39" s="87" t="s">
        <v>24</v>
      </c>
      <c r="Y39" s="176">
        <v>47.48</v>
      </c>
      <c r="Z39" s="104"/>
      <c r="AA39" s="272">
        <v>33.74</v>
      </c>
      <c r="AB39" s="272">
        <v>36.56</v>
      </c>
      <c r="AC39" s="99"/>
      <c r="AD39" s="104"/>
      <c r="AE39" s="102"/>
      <c r="AF39" s="177"/>
      <c r="AG39" s="102"/>
      <c r="AH39" s="99"/>
      <c r="AI39" s="108"/>
    </row>
    <row r="40" spans="1:35" ht="14.25" x14ac:dyDescent="0.2">
      <c r="A40" s="110" t="s">
        <v>25</v>
      </c>
      <c r="B40" s="111">
        <f>B41/B39</f>
        <v>57894.73684210526</v>
      </c>
      <c r="C40" s="127">
        <f t="shared" ref="C40:K40" si="14">C41/C39</f>
        <v>54172.210606348606</v>
      </c>
      <c r="D40" s="114">
        <f t="shared" si="14"/>
        <v>74473.826227738798</v>
      </c>
      <c r="E40" s="273">
        <f t="shared" si="14"/>
        <v>57439.824945295404</v>
      </c>
      <c r="F40" s="121">
        <f t="shared" si="14"/>
        <v>73093.220338983054</v>
      </c>
      <c r="G40" s="117"/>
      <c r="H40" s="122">
        <f t="shared" si="14"/>
        <v>72251.308900523552</v>
      </c>
      <c r="I40" s="122">
        <f t="shared" si="14"/>
        <v>72746.441750131795</v>
      </c>
      <c r="J40" s="116"/>
      <c r="K40" s="121">
        <f t="shared" si="14"/>
        <v>56541.236108403202</v>
      </c>
      <c r="L40" s="116"/>
      <c r="M40" s="119"/>
      <c r="N40" s="120" t="s">
        <v>25</v>
      </c>
      <c r="O40" s="115"/>
      <c r="P40" s="111">
        <f t="shared" ref="P40:Q40" si="15">P41/P39</f>
        <v>51001.368329394201</v>
      </c>
      <c r="Q40" s="127">
        <f t="shared" si="15"/>
        <v>57439.824945295404</v>
      </c>
      <c r="R40" s="274">
        <v>64102.564102564109</v>
      </c>
      <c r="S40" s="124"/>
      <c r="T40" s="122">
        <f t="shared" ref="T40:V40" si="16">T41/T39</f>
        <v>72251.308900523552</v>
      </c>
      <c r="U40" s="273">
        <f t="shared" si="16"/>
        <v>57439.824945295404</v>
      </c>
      <c r="V40" s="114">
        <f t="shared" si="16"/>
        <v>60565.635005336182</v>
      </c>
      <c r="W40" s="115"/>
      <c r="X40" s="110" t="s">
        <v>25</v>
      </c>
      <c r="Y40" s="181">
        <f>Y41/Y39</f>
        <v>57919.123841617526</v>
      </c>
      <c r="Z40" s="116"/>
      <c r="AA40" s="127">
        <f t="shared" ref="AA40:AB40" si="17">AA41/AA39</f>
        <v>59869.590989922937</v>
      </c>
      <c r="AB40" s="273">
        <f t="shared" si="17"/>
        <v>57439.824945295404</v>
      </c>
      <c r="AC40" s="118"/>
      <c r="AD40" s="116"/>
      <c r="AE40" s="115"/>
      <c r="AF40" s="117"/>
      <c r="AG40" s="115"/>
      <c r="AH40" s="118"/>
      <c r="AI40" s="119"/>
    </row>
    <row r="41" spans="1:35" ht="14.25" x14ac:dyDescent="0.2">
      <c r="A41" s="56" t="s">
        <v>26</v>
      </c>
      <c r="B41" s="128">
        <v>2750000</v>
      </c>
      <c r="C41" s="144">
        <v>2850000</v>
      </c>
      <c r="D41" s="131">
        <v>1380000</v>
      </c>
      <c r="E41" s="275">
        <v>2100000</v>
      </c>
      <c r="F41" s="138">
        <v>1380000</v>
      </c>
      <c r="G41" s="134"/>
      <c r="H41" s="139">
        <v>1380000</v>
      </c>
      <c r="I41" s="139">
        <v>1380000</v>
      </c>
      <c r="J41" s="133"/>
      <c r="K41" s="138">
        <v>2900000</v>
      </c>
      <c r="L41" s="135"/>
      <c r="M41" s="234"/>
      <c r="N41" s="137" t="s">
        <v>26</v>
      </c>
      <c r="O41" s="135"/>
      <c r="P41" s="128">
        <v>4100000</v>
      </c>
      <c r="Q41" s="144">
        <v>2100000</v>
      </c>
      <c r="R41" s="138">
        <v>1380000</v>
      </c>
      <c r="S41" s="141"/>
      <c r="T41" s="139">
        <v>1380000</v>
      </c>
      <c r="U41" s="275">
        <v>2100000</v>
      </c>
      <c r="V41" s="131">
        <v>2270000</v>
      </c>
      <c r="W41" s="132"/>
      <c r="X41" s="56" t="s">
        <v>26</v>
      </c>
      <c r="Y41" s="128">
        <v>2750000</v>
      </c>
      <c r="Z41" s="133"/>
      <c r="AA41" s="275">
        <v>2020000</v>
      </c>
      <c r="AB41" s="275">
        <v>2100000</v>
      </c>
      <c r="AC41" s="132"/>
      <c r="AD41" s="133"/>
      <c r="AE41" s="132"/>
      <c r="AF41" s="276"/>
      <c r="AG41" s="132"/>
      <c r="AH41" s="135"/>
      <c r="AI41" s="136"/>
    </row>
    <row r="42" spans="1:35" ht="14.25" x14ac:dyDescent="0.2">
      <c r="A42" s="110"/>
      <c r="B42" s="211"/>
      <c r="C42" s="204" t="s">
        <v>14</v>
      </c>
      <c r="D42" s="205"/>
      <c r="E42" s="205"/>
      <c r="F42" s="207"/>
      <c r="G42" s="212"/>
      <c r="H42" s="238"/>
      <c r="I42" s="212"/>
      <c r="J42" s="258"/>
      <c r="K42" s="207"/>
      <c r="L42" s="212"/>
      <c r="M42" s="239"/>
      <c r="N42" s="120"/>
      <c r="O42" s="224"/>
      <c r="P42" s="259"/>
      <c r="Q42" s="229"/>
      <c r="R42" s="242"/>
      <c r="S42" s="226"/>
      <c r="T42" s="163"/>
      <c r="U42" s="54"/>
      <c r="V42" s="55"/>
      <c r="W42" s="224"/>
      <c r="X42" s="110"/>
      <c r="Y42" s="277"/>
      <c r="Z42" s="58"/>
      <c r="AA42" s="161" t="s">
        <v>14</v>
      </c>
      <c r="AB42" s="55"/>
      <c r="AC42" s="163"/>
      <c r="AD42" s="58"/>
      <c r="AE42" s="61"/>
      <c r="AF42" s="229"/>
      <c r="AG42" s="161" t="s">
        <v>14</v>
      </c>
      <c r="AH42" s="163"/>
      <c r="AI42" s="278"/>
    </row>
    <row r="43" spans="1:35" ht="14.25" x14ac:dyDescent="0.2">
      <c r="A43" s="65" t="s">
        <v>124</v>
      </c>
      <c r="B43" s="220"/>
      <c r="C43" s="217" t="s">
        <v>125</v>
      </c>
      <c r="D43" s="218" t="s">
        <v>126</v>
      </c>
      <c r="E43" s="218" t="s">
        <v>127</v>
      </c>
      <c r="F43" s="219" t="s">
        <v>128</v>
      </c>
      <c r="G43" s="221"/>
      <c r="H43" s="247"/>
      <c r="I43" s="221"/>
      <c r="J43" s="266"/>
      <c r="K43" s="219" t="s">
        <v>129</v>
      </c>
      <c r="L43" s="221"/>
      <c r="M43" s="74"/>
      <c r="N43" s="75" t="s">
        <v>124</v>
      </c>
      <c r="O43" s="80"/>
      <c r="P43" s="267" t="s">
        <v>130</v>
      </c>
      <c r="Q43" s="82"/>
      <c r="R43" s="79"/>
      <c r="S43" s="80"/>
      <c r="T43" s="77"/>
      <c r="U43" s="78" t="s">
        <v>131</v>
      </c>
      <c r="V43" s="79"/>
      <c r="W43" s="80"/>
      <c r="X43" s="65" t="s">
        <v>124</v>
      </c>
      <c r="Y43" s="81"/>
      <c r="Z43" s="82"/>
      <c r="AA43" s="169" t="s">
        <v>132</v>
      </c>
      <c r="AB43" s="79"/>
      <c r="AC43" s="77"/>
      <c r="AD43" s="82"/>
      <c r="AE43" s="80"/>
      <c r="AF43" s="82"/>
      <c r="AG43" s="193" t="s">
        <v>133</v>
      </c>
      <c r="AH43" s="77"/>
      <c r="AI43" s="86"/>
    </row>
    <row r="44" spans="1:35" s="109" customFormat="1" ht="12.75" x14ac:dyDescent="0.2">
      <c r="A44" s="87" t="s">
        <v>24</v>
      </c>
      <c r="B44" s="199"/>
      <c r="C44" s="222">
        <v>52.61</v>
      </c>
      <c r="D44" s="196">
        <v>18.53</v>
      </c>
      <c r="E44" s="196">
        <v>36.56</v>
      </c>
      <c r="F44" s="198">
        <v>18.88</v>
      </c>
      <c r="G44" s="200"/>
      <c r="H44" s="173"/>
      <c r="I44" s="200"/>
      <c r="J44" s="195"/>
      <c r="K44" s="198">
        <v>51.29</v>
      </c>
      <c r="L44" s="200"/>
      <c r="M44" s="96"/>
      <c r="N44" s="97" t="s">
        <v>24</v>
      </c>
      <c r="O44" s="102"/>
      <c r="P44" s="271">
        <v>80.39</v>
      </c>
      <c r="Q44" s="104"/>
      <c r="R44" s="90"/>
      <c r="S44" s="92"/>
      <c r="T44" s="99"/>
      <c r="U44" s="100">
        <v>36.56</v>
      </c>
      <c r="V44" s="101"/>
      <c r="W44" s="102"/>
      <c r="X44" s="87" t="s">
        <v>24</v>
      </c>
      <c r="Y44" s="103"/>
      <c r="Z44" s="104"/>
      <c r="AA44" s="178">
        <v>33.74</v>
      </c>
      <c r="AB44" s="101"/>
      <c r="AC44" s="99"/>
      <c r="AD44" s="104"/>
      <c r="AE44" s="102"/>
      <c r="AF44" s="104"/>
      <c r="AG44" s="279">
        <v>51.72</v>
      </c>
      <c r="AH44" s="99"/>
      <c r="AI44" s="108"/>
    </row>
    <row r="45" spans="1:35" ht="14.25" x14ac:dyDescent="0.2">
      <c r="A45" s="110" t="s">
        <v>25</v>
      </c>
      <c r="B45" s="118"/>
      <c r="C45" s="112">
        <f t="shared" ref="C45:K45" si="18">C46/C44</f>
        <v>54742.444402204907</v>
      </c>
      <c r="D45" s="114">
        <f t="shared" si="18"/>
        <v>74473.826227738798</v>
      </c>
      <c r="E45" s="114">
        <f t="shared" si="18"/>
        <v>60175.054704595183</v>
      </c>
      <c r="F45" s="121">
        <f t="shared" si="18"/>
        <v>73093.220338983054</v>
      </c>
      <c r="G45" s="116"/>
      <c r="H45" s="115"/>
      <c r="I45" s="116"/>
      <c r="J45" s="117"/>
      <c r="K45" s="121">
        <f t="shared" si="18"/>
        <v>56541.236108403202</v>
      </c>
      <c r="L45" s="116"/>
      <c r="M45" s="119"/>
      <c r="N45" s="120" t="s">
        <v>25</v>
      </c>
      <c r="O45" s="115"/>
      <c r="P45" s="111">
        <f t="shared" ref="P45" si="19">P46/P44</f>
        <v>51001.368329394201</v>
      </c>
      <c r="Q45" s="116"/>
      <c r="R45" s="123"/>
      <c r="S45" s="124"/>
      <c r="T45" s="118"/>
      <c r="U45" s="122">
        <f t="shared" ref="U45" si="20">U46/U44</f>
        <v>60175.054704595183</v>
      </c>
      <c r="V45" s="113"/>
      <c r="W45" s="115"/>
      <c r="X45" s="110" t="s">
        <v>25</v>
      </c>
      <c r="Y45" s="125"/>
      <c r="Z45" s="116"/>
      <c r="AA45" s="112">
        <f t="shared" ref="AA45:AG45" si="21">AA46/AA44</f>
        <v>60758.743331357437</v>
      </c>
      <c r="AB45" s="113"/>
      <c r="AC45" s="118"/>
      <c r="AD45" s="116"/>
      <c r="AE45" s="115"/>
      <c r="AF45" s="116"/>
      <c r="AG45" s="202">
        <f t="shared" si="21"/>
        <v>54717.71075019335</v>
      </c>
      <c r="AH45" s="118"/>
      <c r="AI45" s="119"/>
    </row>
    <row r="46" spans="1:35" ht="14.25" x14ac:dyDescent="0.2">
      <c r="A46" s="56" t="s">
        <v>26</v>
      </c>
      <c r="B46" s="135"/>
      <c r="C46" s="129">
        <v>2880000</v>
      </c>
      <c r="D46" s="131">
        <v>1380000</v>
      </c>
      <c r="E46" s="131">
        <v>2200000</v>
      </c>
      <c r="F46" s="138">
        <v>1380000</v>
      </c>
      <c r="G46" s="133"/>
      <c r="H46" s="132"/>
      <c r="I46" s="133"/>
      <c r="J46" s="134"/>
      <c r="K46" s="138">
        <v>2900000</v>
      </c>
      <c r="L46" s="135"/>
      <c r="M46" s="234"/>
      <c r="N46" s="137" t="s">
        <v>26</v>
      </c>
      <c r="O46" s="132"/>
      <c r="P46" s="128">
        <v>4100000</v>
      </c>
      <c r="Q46" s="133"/>
      <c r="R46" s="140"/>
      <c r="S46" s="141"/>
      <c r="T46" s="135"/>
      <c r="U46" s="131">
        <v>2200000</v>
      </c>
      <c r="V46" s="130"/>
      <c r="W46" s="132"/>
      <c r="X46" s="56" t="s">
        <v>26</v>
      </c>
      <c r="Y46" s="142"/>
      <c r="Z46" s="133"/>
      <c r="AA46" s="186">
        <v>2050000</v>
      </c>
      <c r="AB46" s="130"/>
      <c r="AC46" s="135"/>
      <c r="AD46" s="133"/>
      <c r="AE46" s="132"/>
      <c r="AF46" s="280"/>
      <c r="AG46" s="187">
        <v>2830000</v>
      </c>
      <c r="AH46" s="135"/>
      <c r="AI46" s="136"/>
    </row>
    <row r="47" spans="1:35" ht="14.25" x14ac:dyDescent="0.2">
      <c r="A47" s="110"/>
      <c r="B47" s="211"/>
      <c r="C47" s="204" t="s">
        <v>14</v>
      </c>
      <c r="D47" s="205"/>
      <c r="E47" s="205"/>
      <c r="F47" s="207"/>
      <c r="G47" s="212"/>
      <c r="H47" s="238"/>
      <c r="I47" s="210"/>
      <c r="J47" s="212"/>
      <c r="K47" s="238"/>
      <c r="L47" s="212"/>
      <c r="M47" s="239"/>
      <c r="N47" s="120"/>
      <c r="O47" s="224"/>
      <c r="P47" s="281"/>
      <c r="Q47" s="229"/>
      <c r="R47" s="225"/>
      <c r="S47" s="226"/>
      <c r="T47" s="163"/>
      <c r="U47" s="58"/>
      <c r="V47" s="55"/>
      <c r="W47" s="224"/>
      <c r="X47" s="110"/>
      <c r="Y47" s="277"/>
      <c r="Z47" s="58"/>
      <c r="AA47" s="161" t="s">
        <v>14</v>
      </c>
      <c r="AB47" s="55"/>
      <c r="AC47" s="163"/>
      <c r="AD47" s="58"/>
      <c r="AE47" s="61"/>
      <c r="AF47" s="229"/>
      <c r="AG47" s="161" t="s">
        <v>14</v>
      </c>
      <c r="AH47" s="163"/>
      <c r="AI47" s="164"/>
    </row>
    <row r="48" spans="1:35" ht="14.25" x14ac:dyDescent="0.2">
      <c r="A48" s="65" t="s">
        <v>134</v>
      </c>
      <c r="B48" s="220"/>
      <c r="C48" s="217" t="s">
        <v>135</v>
      </c>
      <c r="D48" s="218" t="s">
        <v>136</v>
      </c>
      <c r="E48" s="218" t="s">
        <v>137</v>
      </c>
      <c r="F48" s="219" t="s">
        <v>138</v>
      </c>
      <c r="G48" s="221"/>
      <c r="H48" s="247"/>
      <c r="I48" s="208" t="s">
        <v>139</v>
      </c>
      <c r="J48" s="221"/>
      <c r="K48" s="247"/>
      <c r="L48" s="221"/>
      <c r="M48" s="74"/>
      <c r="N48" s="75" t="s">
        <v>134</v>
      </c>
      <c r="O48" s="80"/>
      <c r="P48" s="267" t="s">
        <v>140</v>
      </c>
      <c r="Q48" s="82"/>
      <c r="R48" s="79"/>
      <c r="S48" s="80"/>
      <c r="T48" s="77"/>
      <c r="U48" s="82"/>
      <c r="V48" s="79"/>
      <c r="W48" s="80"/>
      <c r="X48" s="65" t="s">
        <v>134</v>
      </c>
      <c r="Y48" s="81"/>
      <c r="Z48" s="82"/>
      <c r="AA48" s="169" t="s">
        <v>141</v>
      </c>
      <c r="AB48" s="79"/>
      <c r="AC48" s="77"/>
      <c r="AD48" s="82"/>
      <c r="AE48" s="80"/>
      <c r="AF48" s="82"/>
      <c r="AG48" s="193" t="s">
        <v>142</v>
      </c>
      <c r="AH48" s="77"/>
      <c r="AI48" s="86"/>
    </row>
    <row r="49" spans="1:37" s="109" customFormat="1" ht="12.75" x14ac:dyDescent="0.2">
      <c r="A49" s="87" t="s">
        <v>24</v>
      </c>
      <c r="B49" s="199"/>
      <c r="C49" s="222">
        <v>52.62</v>
      </c>
      <c r="D49" s="196">
        <v>18.59</v>
      </c>
      <c r="E49" s="196">
        <v>36.619999999999997</v>
      </c>
      <c r="F49" s="198">
        <v>18.940000000000001</v>
      </c>
      <c r="G49" s="200"/>
      <c r="H49" s="173"/>
      <c r="I49" s="172">
        <v>19.03</v>
      </c>
      <c r="J49" s="200"/>
      <c r="K49" s="173"/>
      <c r="L49" s="200"/>
      <c r="M49" s="96"/>
      <c r="N49" s="97" t="s">
        <v>24</v>
      </c>
      <c r="O49" s="102"/>
      <c r="P49" s="271">
        <v>80.55</v>
      </c>
      <c r="Q49" s="104"/>
      <c r="R49" s="90"/>
      <c r="S49" s="92"/>
      <c r="T49" s="99"/>
      <c r="U49" s="104"/>
      <c r="V49" s="101"/>
      <c r="W49" s="102"/>
      <c r="X49" s="87" t="s">
        <v>24</v>
      </c>
      <c r="Y49" s="103"/>
      <c r="Z49" s="104"/>
      <c r="AA49" s="178">
        <v>33.799999999999997</v>
      </c>
      <c r="AB49" s="101"/>
      <c r="AC49" s="99"/>
      <c r="AD49" s="104"/>
      <c r="AE49" s="102"/>
      <c r="AF49" s="104"/>
      <c r="AG49" s="279">
        <v>51.72</v>
      </c>
      <c r="AH49" s="99"/>
      <c r="AI49" s="108"/>
    </row>
    <row r="50" spans="1:37" ht="14.25" x14ac:dyDescent="0.2">
      <c r="A50" s="110" t="s">
        <v>25</v>
      </c>
      <c r="B50" s="118"/>
      <c r="C50" s="112">
        <f t="shared" ref="C50:I50" si="22">C51/C49</f>
        <v>54732.041049030791</v>
      </c>
      <c r="D50" s="114">
        <f t="shared" si="22"/>
        <v>74233.458848843467</v>
      </c>
      <c r="E50" s="114">
        <f t="shared" si="22"/>
        <v>60076.460950300389</v>
      </c>
      <c r="F50" s="121">
        <f t="shared" si="22"/>
        <v>72861.66842661034</v>
      </c>
      <c r="G50" s="116"/>
      <c r="H50" s="115"/>
      <c r="I50" s="122">
        <f t="shared" si="22"/>
        <v>72517.07829742512</v>
      </c>
      <c r="J50" s="116"/>
      <c r="K50" s="115"/>
      <c r="L50" s="116"/>
      <c r="M50" s="119"/>
      <c r="N50" s="120" t="s">
        <v>25</v>
      </c>
      <c r="O50" s="115"/>
      <c r="P50" s="111">
        <f t="shared" ref="P50" si="23">P51/P49</f>
        <v>50900.06207324643</v>
      </c>
      <c r="Q50" s="116"/>
      <c r="R50" s="123"/>
      <c r="S50" s="124"/>
      <c r="T50" s="118"/>
      <c r="U50" s="116"/>
      <c r="V50" s="113"/>
      <c r="W50" s="115"/>
      <c r="X50" s="110" t="s">
        <v>25</v>
      </c>
      <c r="Y50" s="125"/>
      <c r="Z50" s="116"/>
      <c r="AA50" s="112">
        <f t="shared" ref="AA50:AG50" si="24">AA51/AA49</f>
        <v>60650.887573964501</v>
      </c>
      <c r="AB50" s="113"/>
      <c r="AC50" s="118"/>
      <c r="AD50" s="116"/>
      <c r="AE50" s="115"/>
      <c r="AF50" s="116"/>
      <c r="AG50" s="202">
        <f t="shared" si="24"/>
        <v>54717.71075019335</v>
      </c>
      <c r="AH50" s="118"/>
      <c r="AI50" s="119"/>
    </row>
    <row r="51" spans="1:37" ht="14.25" x14ac:dyDescent="0.2">
      <c r="A51" s="56" t="s">
        <v>26</v>
      </c>
      <c r="B51" s="135"/>
      <c r="C51" s="129">
        <v>2880000</v>
      </c>
      <c r="D51" s="131">
        <v>1380000</v>
      </c>
      <c r="E51" s="131">
        <v>2200000</v>
      </c>
      <c r="F51" s="138">
        <v>1380000</v>
      </c>
      <c r="G51" s="133"/>
      <c r="H51" s="132"/>
      <c r="I51" s="139">
        <v>1380000</v>
      </c>
      <c r="J51" s="133"/>
      <c r="K51" s="132"/>
      <c r="L51" s="133"/>
      <c r="M51" s="234"/>
      <c r="N51" s="137" t="s">
        <v>26</v>
      </c>
      <c r="O51" s="132"/>
      <c r="P51" s="128">
        <v>4100000</v>
      </c>
      <c r="Q51" s="133"/>
      <c r="R51" s="140"/>
      <c r="S51" s="141"/>
      <c r="T51" s="135"/>
      <c r="U51" s="133"/>
      <c r="V51" s="130"/>
      <c r="W51" s="132"/>
      <c r="X51" s="56" t="s">
        <v>26</v>
      </c>
      <c r="Y51" s="142"/>
      <c r="Z51" s="133"/>
      <c r="AA51" s="186">
        <v>2050000</v>
      </c>
      <c r="AB51" s="130"/>
      <c r="AC51" s="135"/>
      <c r="AD51" s="133"/>
      <c r="AE51" s="132"/>
      <c r="AF51" s="280"/>
      <c r="AG51" s="187">
        <v>2830000</v>
      </c>
      <c r="AH51" s="135"/>
      <c r="AI51" s="136"/>
    </row>
    <row r="52" spans="1:37" ht="14.25" x14ac:dyDescent="0.2">
      <c r="A52" s="110"/>
      <c r="B52" s="203"/>
      <c r="C52" s="204" t="s">
        <v>14</v>
      </c>
      <c r="D52" s="205"/>
      <c r="E52" s="205"/>
      <c r="F52" s="207"/>
      <c r="G52" s="282"/>
      <c r="H52" s="238"/>
      <c r="I52" s="210"/>
      <c r="J52" s="212"/>
      <c r="K52" s="283"/>
      <c r="L52" s="212"/>
      <c r="M52" s="239"/>
      <c r="N52" s="120"/>
      <c r="O52" s="224"/>
      <c r="P52" s="281"/>
      <c r="Q52" s="229"/>
      <c r="R52" s="261"/>
      <c r="S52" s="226"/>
      <c r="T52" s="163"/>
      <c r="U52" s="229"/>
      <c r="V52" s="55"/>
      <c r="W52" s="55"/>
      <c r="X52" s="110"/>
      <c r="Y52" s="277"/>
      <c r="Z52" s="58"/>
      <c r="AA52" s="161" t="s">
        <v>14</v>
      </c>
      <c r="AB52" s="55"/>
      <c r="AC52" s="163"/>
      <c r="AD52" s="229"/>
      <c r="AE52" s="224"/>
      <c r="AF52" s="214"/>
      <c r="AG52" s="244"/>
      <c r="AH52" s="191"/>
      <c r="AI52" s="284"/>
      <c r="AK52" s="64" t="s">
        <v>143</v>
      </c>
    </row>
    <row r="53" spans="1:37" ht="14.25" x14ac:dyDescent="0.2">
      <c r="A53" s="65" t="s">
        <v>144</v>
      </c>
      <c r="B53" s="216" t="s">
        <v>145</v>
      </c>
      <c r="C53" s="217" t="s">
        <v>146</v>
      </c>
      <c r="D53" s="218" t="s">
        <v>147</v>
      </c>
      <c r="E53" s="218" t="s">
        <v>148</v>
      </c>
      <c r="F53" s="219" t="s">
        <v>149</v>
      </c>
      <c r="G53" s="282"/>
      <c r="H53" s="247"/>
      <c r="I53" s="208" t="s">
        <v>150</v>
      </c>
      <c r="J53" s="221"/>
      <c r="K53" s="285"/>
      <c r="L53" s="221"/>
      <c r="M53" s="74"/>
      <c r="N53" s="75" t="s">
        <v>144</v>
      </c>
      <c r="O53" s="80"/>
      <c r="P53" s="267" t="s">
        <v>151</v>
      </c>
      <c r="Q53" s="82"/>
      <c r="R53" s="83" t="s">
        <v>152</v>
      </c>
      <c r="S53" s="80"/>
      <c r="T53" s="77"/>
      <c r="U53" s="82"/>
      <c r="V53" s="79"/>
      <c r="W53" s="80"/>
      <c r="X53" s="65" t="s">
        <v>144</v>
      </c>
      <c r="Y53" s="81"/>
      <c r="Z53" s="82"/>
      <c r="AA53" s="169" t="s">
        <v>153</v>
      </c>
      <c r="AB53" s="79"/>
      <c r="AC53" s="77"/>
      <c r="AD53" s="82"/>
      <c r="AE53" s="80"/>
      <c r="AF53" s="78" t="s">
        <v>154</v>
      </c>
      <c r="AG53" s="249"/>
      <c r="AH53" s="77"/>
      <c r="AI53" s="86"/>
    </row>
    <row r="54" spans="1:37" s="109" customFormat="1" ht="12.75" x14ac:dyDescent="0.2">
      <c r="A54" s="87" t="s">
        <v>24</v>
      </c>
      <c r="B54" s="194">
        <v>47.56</v>
      </c>
      <c r="C54" s="222">
        <v>52.62</v>
      </c>
      <c r="D54" s="196">
        <v>18.59</v>
      </c>
      <c r="E54" s="196">
        <v>36.619999999999997</v>
      </c>
      <c r="F54" s="198">
        <v>18.940000000000001</v>
      </c>
      <c r="G54" s="286"/>
      <c r="H54" s="173"/>
      <c r="I54" s="172">
        <v>19.03</v>
      </c>
      <c r="J54" s="200"/>
      <c r="K54" s="287"/>
      <c r="L54" s="200"/>
      <c r="M54" s="96"/>
      <c r="N54" s="97" t="s">
        <v>24</v>
      </c>
      <c r="O54" s="102"/>
      <c r="P54" s="271">
        <v>80.55</v>
      </c>
      <c r="Q54" s="104"/>
      <c r="R54" s="91">
        <v>18.940000000000001</v>
      </c>
      <c r="S54" s="92"/>
      <c r="T54" s="99"/>
      <c r="U54" s="104"/>
      <c r="V54" s="101"/>
      <c r="W54" s="102"/>
      <c r="X54" s="87" t="s">
        <v>24</v>
      </c>
      <c r="Y54" s="103"/>
      <c r="Z54" s="104"/>
      <c r="AA54" s="178">
        <v>33.799999999999997</v>
      </c>
      <c r="AB54" s="101"/>
      <c r="AC54" s="99"/>
      <c r="AD54" s="104"/>
      <c r="AE54" s="102"/>
      <c r="AF54" s="100">
        <v>36.630000000000003</v>
      </c>
      <c r="AG54" s="288"/>
      <c r="AH54" s="99"/>
      <c r="AI54" s="108"/>
    </row>
    <row r="55" spans="1:37" ht="14.25" x14ac:dyDescent="0.2">
      <c r="A55" s="110" t="s">
        <v>25</v>
      </c>
      <c r="B55" s="111">
        <f>B56/B54</f>
        <v>57821.698906644233</v>
      </c>
      <c r="C55" s="112">
        <f t="shared" ref="C55:I55" si="25">C56/C54</f>
        <v>54732.041049030791</v>
      </c>
      <c r="D55" s="114">
        <f t="shared" si="25"/>
        <v>74233.458848843467</v>
      </c>
      <c r="E55" s="114">
        <f t="shared" si="25"/>
        <v>60076.460950300389</v>
      </c>
      <c r="F55" s="121">
        <f t="shared" si="25"/>
        <v>72861.66842661034</v>
      </c>
      <c r="G55" s="289"/>
      <c r="H55" s="115"/>
      <c r="I55" s="122">
        <f t="shared" si="25"/>
        <v>72517.07829742512</v>
      </c>
      <c r="J55" s="116"/>
      <c r="K55" s="254"/>
      <c r="L55" s="116"/>
      <c r="M55" s="119"/>
      <c r="N55" s="120" t="s">
        <v>25</v>
      </c>
      <c r="O55" s="115"/>
      <c r="P55" s="111">
        <f t="shared" ref="P55" si="26">P56/P54</f>
        <v>50900.06207324643</v>
      </c>
      <c r="Q55" s="116"/>
      <c r="R55" s="274">
        <v>64102.564102564109</v>
      </c>
      <c r="S55" s="124"/>
      <c r="T55" s="118"/>
      <c r="U55" s="116"/>
      <c r="V55" s="113"/>
      <c r="W55" s="115"/>
      <c r="X55" s="110" t="s">
        <v>25</v>
      </c>
      <c r="Y55" s="125"/>
      <c r="Z55" s="116"/>
      <c r="AA55" s="112">
        <f t="shared" ref="AA55:AF55" si="27">AA56/AA54</f>
        <v>60650.887573964501</v>
      </c>
      <c r="AB55" s="113"/>
      <c r="AC55" s="118"/>
      <c r="AD55" s="116"/>
      <c r="AE55" s="115"/>
      <c r="AF55" s="122">
        <f t="shared" si="27"/>
        <v>60060.060060060059</v>
      </c>
      <c r="AG55" s="254"/>
      <c r="AH55" s="118"/>
      <c r="AI55" s="119"/>
    </row>
    <row r="56" spans="1:37" ht="14.25" x14ac:dyDescent="0.2">
      <c r="A56" s="56" t="s">
        <v>26</v>
      </c>
      <c r="B56" s="128">
        <v>2750000</v>
      </c>
      <c r="C56" s="129">
        <v>2880000</v>
      </c>
      <c r="D56" s="131">
        <v>1380000</v>
      </c>
      <c r="E56" s="131">
        <v>2200000</v>
      </c>
      <c r="F56" s="138">
        <v>1380000</v>
      </c>
      <c r="G56" s="290"/>
      <c r="H56" s="132"/>
      <c r="I56" s="139">
        <v>1380000</v>
      </c>
      <c r="J56" s="133"/>
      <c r="K56" s="255"/>
      <c r="L56" s="133"/>
      <c r="M56" s="234"/>
      <c r="N56" s="137" t="s">
        <v>26</v>
      </c>
      <c r="O56" s="132"/>
      <c r="P56" s="128">
        <v>4100000</v>
      </c>
      <c r="Q56" s="133"/>
      <c r="R56" s="291">
        <v>1380000</v>
      </c>
      <c r="S56" s="141"/>
      <c r="T56" s="135"/>
      <c r="U56" s="133"/>
      <c r="V56" s="130"/>
      <c r="W56" s="132"/>
      <c r="X56" s="56" t="s">
        <v>26</v>
      </c>
      <c r="Y56" s="142"/>
      <c r="Z56" s="133"/>
      <c r="AA56" s="186">
        <v>2050000</v>
      </c>
      <c r="AB56" s="130"/>
      <c r="AC56" s="135"/>
      <c r="AD56" s="133"/>
      <c r="AE56" s="132"/>
      <c r="AF56" s="131">
        <v>2200000</v>
      </c>
      <c r="AG56" s="255"/>
      <c r="AH56" s="135"/>
      <c r="AI56" s="292"/>
    </row>
    <row r="57" spans="1:37" ht="14.25" x14ac:dyDescent="0.2">
      <c r="A57" s="110"/>
      <c r="B57" s="203"/>
      <c r="C57" s="204" t="s">
        <v>14</v>
      </c>
      <c r="D57" s="293"/>
      <c r="E57" s="205"/>
      <c r="F57" s="238"/>
      <c r="G57" s="294"/>
      <c r="H57" s="238"/>
      <c r="I57" s="210"/>
      <c r="J57" s="212"/>
      <c r="K57" s="295"/>
      <c r="L57" s="212"/>
      <c r="M57" s="239"/>
      <c r="N57" s="120"/>
      <c r="O57" s="61"/>
      <c r="P57" s="53"/>
      <c r="Q57" s="58"/>
      <c r="R57" s="242"/>
      <c r="S57" s="158"/>
      <c r="T57" s="163"/>
      <c r="U57" s="58"/>
      <c r="V57" s="55"/>
      <c r="W57" s="55"/>
      <c r="X57" s="110"/>
      <c r="Y57" s="57"/>
      <c r="Z57" s="229"/>
      <c r="AA57" s="161" t="s">
        <v>14</v>
      </c>
      <c r="AB57" s="55"/>
      <c r="AC57" s="163"/>
      <c r="AD57" s="229"/>
      <c r="AE57" s="61"/>
      <c r="AF57" s="54"/>
      <c r="AG57" s="161" t="s">
        <v>14</v>
      </c>
      <c r="AH57" s="191"/>
      <c r="AI57" s="164"/>
    </row>
    <row r="58" spans="1:37" ht="14.25" x14ac:dyDescent="0.2">
      <c r="A58" s="65" t="s">
        <v>155</v>
      </c>
      <c r="B58" s="216" t="s">
        <v>156</v>
      </c>
      <c r="C58" s="217" t="s">
        <v>157</v>
      </c>
      <c r="D58" s="296"/>
      <c r="E58" s="218" t="s">
        <v>158</v>
      </c>
      <c r="F58" s="247"/>
      <c r="G58" s="282"/>
      <c r="H58" s="247"/>
      <c r="I58" s="208" t="s">
        <v>159</v>
      </c>
      <c r="J58" s="221"/>
      <c r="K58" s="247"/>
      <c r="L58" s="221"/>
      <c r="M58" s="74"/>
      <c r="N58" s="75" t="s">
        <v>155</v>
      </c>
      <c r="O58" s="80"/>
      <c r="P58" s="77"/>
      <c r="Q58" s="82"/>
      <c r="R58" s="79"/>
      <c r="S58" s="80"/>
      <c r="T58" s="77"/>
      <c r="U58" s="82"/>
      <c r="V58" s="79"/>
      <c r="W58" s="80"/>
      <c r="X58" s="65" t="s">
        <v>155</v>
      </c>
      <c r="Y58" s="81"/>
      <c r="Z58" s="82"/>
      <c r="AA58" s="169" t="s">
        <v>160</v>
      </c>
      <c r="AB58" s="79"/>
      <c r="AC58" s="77"/>
      <c r="AD58" s="82"/>
      <c r="AE58" s="80"/>
      <c r="AF58" s="78" t="s">
        <v>161</v>
      </c>
      <c r="AG58" s="193" t="s">
        <v>162</v>
      </c>
      <c r="AH58" s="77"/>
      <c r="AI58" s="86"/>
    </row>
    <row r="59" spans="1:37" s="109" customFormat="1" ht="12.75" x14ac:dyDescent="0.2">
      <c r="A59" s="87" t="s">
        <v>24</v>
      </c>
      <c r="B59" s="194">
        <v>47.56</v>
      </c>
      <c r="C59" s="222">
        <v>52.62</v>
      </c>
      <c r="D59" s="297"/>
      <c r="E59" s="196">
        <v>36.619999999999997</v>
      </c>
      <c r="F59" s="173"/>
      <c r="G59" s="286"/>
      <c r="H59" s="173"/>
      <c r="I59" s="172">
        <v>19.03</v>
      </c>
      <c r="J59" s="200"/>
      <c r="K59" s="173"/>
      <c r="L59" s="200"/>
      <c r="M59" s="96"/>
      <c r="N59" s="97" t="s">
        <v>24</v>
      </c>
      <c r="O59" s="102"/>
      <c r="P59" s="99"/>
      <c r="Q59" s="104"/>
      <c r="R59" s="90"/>
      <c r="S59" s="92"/>
      <c r="T59" s="99"/>
      <c r="U59" s="104"/>
      <c r="V59" s="101"/>
      <c r="W59" s="102"/>
      <c r="X59" s="87" t="s">
        <v>24</v>
      </c>
      <c r="Y59" s="103"/>
      <c r="Z59" s="104"/>
      <c r="AA59" s="178">
        <v>33.799999999999997</v>
      </c>
      <c r="AB59" s="101"/>
      <c r="AC59" s="99"/>
      <c r="AD59" s="104"/>
      <c r="AE59" s="102"/>
      <c r="AF59" s="100">
        <v>36.630000000000003</v>
      </c>
      <c r="AG59" s="279">
        <v>51.72</v>
      </c>
      <c r="AH59" s="99"/>
      <c r="AI59" s="108"/>
    </row>
    <row r="60" spans="1:37" ht="14.25" x14ac:dyDescent="0.2">
      <c r="A60" s="110" t="s">
        <v>25</v>
      </c>
      <c r="B60" s="111">
        <f>B61/B59</f>
        <v>57821.698906644233</v>
      </c>
      <c r="C60" s="112">
        <f t="shared" ref="C60:I60" si="28">C61/C59</f>
        <v>54732.041049030791</v>
      </c>
      <c r="D60" s="298"/>
      <c r="E60" s="114">
        <f t="shared" si="28"/>
        <v>60076.460950300389</v>
      </c>
      <c r="F60" s="115"/>
      <c r="G60" s="289"/>
      <c r="H60" s="115"/>
      <c r="I60" s="122">
        <f t="shared" si="28"/>
        <v>72517.07829742512</v>
      </c>
      <c r="J60" s="116"/>
      <c r="K60" s="115"/>
      <c r="L60" s="116"/>
      <c r="M60" s="119"/>
      <c r="N60" s="120" t="s">
        <v>25</v>
      </c>
      <c r="O60" s="115"/>
      <c r="P60" s="118"/>
      <c r="Q60" s="116"/>
      <c r="R60" s="123"/>
      <c r="S60" s="124"/>
      <c r="T60" s="118"/>
      <c r="U60" s="116"/>
      <c r="V60" s="113"/>
      <c r="W60" s="115"/>
      <c r="X60" s="110" t="s">
        <v>25</v>
      </c>
      <c r="Y60" s="125"/>
      <c r="Z60" s="116"/>
      <c r="AA60" s="112">
        <f t="shared" ref="AA60:AF60" si="29">AA61/AA59</f>
        <v>60650.887573964501</v>
      </c>
      <c r="AB60" s="113"/>
      <c r="AC60" s="118"/>
      <c r="AD60" s="116"/>
      <c r="AE60" s="115"/>
      <c r="AF60" s="122">
        <f t="shared" si="29"/>
        <v>60060.060060060059</v>
      </c>
      <c r="AG60" s="202">
        <v>52796</v>
      </c>
      <c r="AH60" s="118"/>
      <c r="AI60" s="119"/>
    </row>
    <row r="61" spans="1:37" ht="14.25" x14ac:dyDescent="0.2">
      <c r="A61" s="56" t="s">
        <v>26</v>
      </c>
      <c r="B61" s="128">
        <v>2750000</v>
      </c>
      <c r="C61" s="129">
        <v>2880000</v>
      </c>
      <c r="D61" s="276"/>
      <c r="E61" s="131">
        <v>2200000</v>
      </c>
      <c r="F61" s="132"/>
      <c r="G61" s="290"/>
      <c r="H61" s="132"/>
      <c r="I61" s="139">
        <v>1380000</v>
      </c>
      <c r="J61" s="133"/>
      <c r="K61" s="132"/>
      <c r="L61" s="133"/>
      <c r="M61" s="234"/>
      <c r="N61" s="137" t="s">
        <v>26</v>
      </c>
      <c r="O61" s="132"/>
      <c r="P61" s="135"/>
      <c r="Q61" s="133"/>
      <c r="R61" s="140"/>
      <c r="S61" s="141"/>
      <c r="T61" s="135"/>
      <c r="U61" s="133"/>
      <c r="V61" s="130"/>
      <c r="W61" s="132"/>
      <c r="X61" s="56" t="s">
        <v>26</v>
      </c>
      <c r="Y61" s="142"/>
      <c r="Z61" s="133"/>
      <c r="AA61" s="186">
        <v>2050000</v>
      </c>
      <c r="AB61" s="130"/>
      <c r="AC61" s="135"/>
      <c r="AD61" s="133"/>
      <c r="AE61" s="132"/>
      <c r="AF61" s="131">
        <v>2200000</v>
      </c>
      <c r="AG61" s="187">
        <v>2830000</v>
      </c>
      <c r="AH61" s="135"/>
      <c r="AI61" s="136"/>
    </row>
    <row r="62" spans="1:37" ht="14.25" x14ac:dyDescent="0.2">
      <c r="A62" s="110"/>
      <c r="B62" s="203"/>
      <c r="C62" s="212"/>
      <c r="D62" s="205"/>
      <c r="E62" s="205"/>
      <c r="F62" s="207"/>
      <c r="G62" s="212"/>
      <c r="H62" s="238"/>
      <c r="I62" s="212"/>
      <c r="J62" s="212"/>
      <c r="K62" s="207"/>
      <c r="L62" s="212"/>
      <c r="M62" s="239"/>
      <c r="N62" s="120"/>
      <c r="O62" s="61"/>
      <c r="P62" s="299"/>
      <c r="Q62" s="58"/>
      <c r="R62" s="242"/>
      <c r="S62" s="300"/>
      <c r="T62" s="163"/>
      <c r="U62" s="229"/>
      <c r="V62" s="55"/>
      <c r="W62" s="55"/>
      <c r="X62" s="110"/>
      <c r="Y62" s="243"/>
      <c r="Z62" s="58"/>
      <c r="AA62" s="161" t="s">
        <v>14</v>
      </c>
      <c r="AB62" s="55"/>
      <c r="AC62" s="211"/>
      <c r="AD62" s="160"/>
      <c r="AE62" s="61"/>
      <c r="AF62" s="301"/>
      <c r="AG62" s="161" t="s">
        <v>14</v>
      </c>
      <c r="AH62" s="191"/>
      <c r="AI62" s="164"/>
    </row>
    <row r="63" spans="1:37" ht="14.25" x14ac:dyDescent="0.2">
      <c r="A63" s="65" t="s">
        <v>163</v>
      </c>
      <c r="B63" s="216" t="s">
        <v>164</v>
      </c>
      <c r="C63" s="221"/>
      <c r="D63" s="218" t="s">
        <v>165</v>
      </c>
      <c r="E63" s="218" t="s">
        <v>166</v>
      </c>
      <c r="F63" s="219" t="s">
        <v>167</v>
      </c>
      <c r="G63" s="221"/>
      <c r="H63" s="247"/>
      <c r="I63" s="221"/>
      <c r="J63" s="221"/>
      <c r="K63" s="219" t="s">
        <v>168</v>
      </c>
      <c r="L63" s="221"/>
      <c r="M63" s="74"/>
      <c r="N63" s="75" t="s">
        <v>163</v>
      </c>
      <c r="O63" s="80"/>
      <c r="P63" s="267" t="s">
        <v>169</v>
      </c>
      <c r="Q63" s="82"/>
      <c r="R63" s="79"/>
      <c r="S63" s="302"/>
      <c r="T63" s="77"/>
      <c r="U63" s="82"/>
      <c r="V63" s="79"/>
      <c r="W63" s="80"/>
      <c r="X63" s="65" t="s">
        <v>163</v>
      </c>
      <c r="Y63" s="248"/>
      <c r="Z63" s="82"/>
      <c r="AA63" s="169" t="s">
        <v>170</v>
      </c>
      <c r="AB63" s="79"/>
      <c r="AC63" s="77"/>
      <c r="AD63" s="168"/>
      <c r="AE63" s="80"/>
      <c r="AF63" s="78" t="s">
        <v>171</v>
      </c>
      <c r="AG63" s="193" t="s">
        <v>172</v>
      </c>
      <c r="AH63" s="77"/>
      <c r="AI63" s="86"/>
    </row>
    <row r="64" spans="1:37" s="109" customFormat="1" ht="12.75" x14ac:dyDescent="0.2">
      <c r="A64" s="87" t="s">
        <v>24</v>
      </c>
      <c r="B64" s="194">
        <v>47.56</v>
      </c>
      <c r="C64" s="200"/>
      <c r="D64" s="196">
        <v>18.59</v>
      </c>
      <c r="E64" s="196">
        <v>36.619999999999997</v>
      </c>
      <c r="F64" s="198">
        <v>18.940000000000001</v>
      </c>
      <c r="G64" s="200"/>
      <c r="H64" s="173"/>
      <c r="I64" s="200"/>
      <c r="J64" s="200"/>
      <c r="K64" s="198">
        <v>51.44</v>
      </c>
      <c r="L64" s="200"/>
      <c r="M64" s="96"/>
      <c r="N64" s="97" t="s">
        <v>24</v>
      </c>
      <c r="O64" s="102"/>
      <c r="P64" s="271">
        <v>80.55</v>
      </c>
      <c r="Q64" s="104"/>
      <c r="R64" s="90"/>
      <c r="S64" s="303"/>
      <c r="T64" s="99"/>
      <c r="U64" s="104"/>
      <c r="V64" s="101"/>
      <c r="W64" s="102"/>
      <c r="X64" s="87" t="s">
        <v>24</v>
      </c>
      <c r="Y64" s="251"/>
      <c r="Z64" s="104"/>
      <c r="AA64" s="178">
        <v>33.799999999999997</v>
      </c>
      <c r="AB64" s="101"/>
      <c r="AC64" s="99"/>
      <c r="AD64" s="177"/>
      <c r="AE64" s="102"/>
      <c r="AF64" s="100">
        <v>36.630000000000003</v>
      </c>
      <c r="AG64" s="279">
        <v>51.72</v>
      </c>
      <c r="AH64" s="99"/>
      <c r="AI64" s="108"/>
    </row>
    <row r="65" spans="1:38" ht="14.25" x14ac:dyDescent="0.2">
      <c r="A65" s="110" t="s">
        <v>25</v>
      </c>
      <c r="B65" s="111">
        <f>B66/B64</f>
        <v>57821.698906644233</v>
      </c>
      <c r="C65" s="116"/>
      <c r="D65" s="114">
        <f t="shared" ref="D65:K65" si="30">D66/D64</f>
        <v>74233.458848843467</v>
      </c>
      <c r="E65" s="114">
        <f t="shared" si="30"/>
        <v>60076.460950300389</v>
      </c>
      <c r="F65" s="121">
        <f t="shared" si="30"/>
        <v>72861.66842661034</v>
      </c>
      <c r="G65" s="116"/>
      <c r="H65" s="115"/>
      <c r="I65" s="116"/>
      <c r="J65" s="116"/>
      <c r="K65" s="121">
        <f t="shared" si="30"/>
        <v>56376.360808709178</v>
      </c>
      <c r="L65" s="116"/>
      <c r="M65" s="119"/>
      <c r="N65" s="120" t="s">
        <v>25</v>
      </c>
      <c r="O65" s="115"/>
      <c r="P65" s="111">
        <f t="shared" ref="P65" si="31">P66/P64</f>
        <v>50900.06207324643</v>
      </c>
      <c r="Q65" s="116"/>
      <c r="R65" s="123"/>
      <c r="S65" s="304"/>
      <c r="T65" s="118"/>
      <c r="U65" s="116"/>
      <c r="V65" s="113"/>
      <c r="W65" s="115"/>
      <c r="X65" s="110" t="s">
        <v>25</v>
      </c>
      <c r="Y65" s="253"/>
      <c r="Z65" s="116"/>
      <c r="AA65" s="112">
        <f t="shared" ref="AA65" si="32">AA66/AA64</f>
        <v>60650.887573964501</v>
      </c>
      <c r="AB65" s="113"/>
      <c r="AC65" s="118"/>
      <c r="AD65" s="117"/>
      <c r="AE65" s="115"/>
      <c r="AF65" s="122">
        <f t="shared" ref="AF65:AG65" si="33">AF66/AF64</f>
        <v>60060.060060060059</v>
      </c>
      <c r="AG65" s="202">
        <f t="shared" si="33"/>
        <v>54717.71075019335</v>
      </c>
      <c r="AH65" s="118"/>
      <c r="AI65" s="119"/>
    </row>
    <row r="66" spans="1:38" ht="14.25" x14ac:dyDescent="0.2">
      <c r="A66" s="56" t="s">
        <v>26</v>
      </c>
      <c r="B66" s="128">
        <v>2750000</v>
      </c>
      <c r="C66" s="133"/>
      <c r="D66" s="131">
        <v>1380000</v>
      </c>
      <c r="E66" s="131">
        <v>2200000</v>
      </c>
      <c r="F66" s="138">
        <v>1380000</v>
      </c>
      <c r="G66" s="133"/>
      <c r="H66" s="132"/>
      <c r="I66" s="133"/>
      <c r="J66" s="133"/>
      <c r="K66" s="138">
        <v>2900000</v>
      </c>
      <c r="L66" s="133"/>
      <c r="M66" s="234"/>
      <c r="N66" s="137" t="s">
        <v>26</v>
      </c>
      <c r="O66" s="132"/>
      <c r="P66" s="128">
        <v>4100000</v>
      </c>
      <c r="Q66" s="133"/>
      <c r="R66" s="140"/>
      <c r="S66" s="305"/>
      <c r="T66" s="135"/>
      <c r="U66" s="133"/>
      <c r="V66" s="130"/>
      <c r="W66" s="132"/>
      <c r="X66" s="56" t="s">
        <v>26</v>
      </c>
      <c r="Y66" s="306"/>
      <c r="Z66" s="133"/>
      <c r="AA66" s="186">
        <v>2050000</v>
      </c>
      <c r="AB66" s="130"/>
      <c r="AC66" s="135"/>
      <c r="AD66" s="134"/>
      <c r="AE66" s="132"/>
      <c r="AF66" s="131">
        <v>2200000</v>
      </c>
      <c r="AG66" s="187">
        <v>2830000</v>
      </c>
      <c r="AH66" s="135"/>
      <c r="AI66" s="136"/>
      <c r="AL66" s="64" t="s">
        <v>173</v>
      </c>
    </row>
    <row r="67" spans="1:38" ht="14.25" x14ac:dyDescent="0.2">
      <c r="A67" s="110"/>
      <c r="B67" s="211"/>
      <c r="C67" s="212"/>
      <c r="D67" s="205"/>
      <c r="E67" s="205"/>
      <c r="F67" s="238"/>
      <c r="G67" s="212"/>
      <c r="H67" s="238"/>
      <c r="I67" s="212"/>
      <c r="J67" s="212"/>
      <c r="K67" s="283"/>
      <c r="L67" s="212"/>
      <c r="M67" s="239"/>
      <c r="N67" s="120"/>
      <c r="O67" s="224"/>
      <c r="P67" s="281"/>
      <c r="Q67" s="215"/>
      <c r="R67" s="242"/>
      <c r="S67" s="226"/>
      <c r="T67" s="163"/>
      <c r="U67" s="58"/>
      <c r="V67" s="55"/>
      <c r="W67" s="238"/>
      <c r="X67" s="110"/>
      <c r="Y67" s="277"/>
      <c r="Z67" s="58"/>
      <c r="AA67" s="161" t="s">
        <v>14</v>
      </c>
      <c r="AB67" s="55"/>
      <c r="AC67" s="211"/>
      <c r="AD67" s="212"/>
      <c r="AE67" s="61"/>
      <c r="AF67" s="214"/>
      <c r="AG67" s="161" t="s">
        <v>14</v>
      </c>
      <c r="AH67" s="211"/>
      <c r="AI67" s="307"/>
    </row>
    <row r="68" spans="1:38" ht="14.25" x14ac:dyDescent="0.2">
      <c r="A68" s="65" t="s">
        <v>174</v>
      </c>
      <c r="B68" s="220"/>
      <c r="C68" s="221"/>
      <c r="D68" s="218" t="s">
        <v>175</v>
      </c>
      <c r="E68" s="218" t="s">
        <v>176</v>
      </c>
      <c r="F68" s="247"/>
      <c r="G68" s="221"/>
      <c r="H68" s="247"/>
      <c r="I68" s="221"/>
      <c r="J68" s="221"/>
      <c r="K68" s="285"/>
      <c r="L68" s="221"/>
      <c r="M68" s="74"/>
      <c r="N68" s="75" t="s">
        <v>174</v>
      </c>
      <c r="O68" s="80"/>
      <c r="P68" s="267" t="s">
        <v>177</v>
      </c>
      <c r="Q68" s="82"/>
      <c r="R68" s="79"/>
      <c r="S68" s="80"/>
      <c r="T68" s="77"/>
      <c r="U68" s="82"/>
      <c r="V68" s="79"/>
      <c r="W68" s="79"/>
      <c r="X68" s="65" t="s">
        <v>174</v>
      </c>
      <c r="Y68" s="81"/>
      <c r="Z68" s="82"/>
      <c r="AA68" s="169" t="s">
        <v>178</v>
      </c>
      <c r="AB68" s="79"/>
      <c r="AC68" s="77"/>
      <c r="AD68" s="82"/>
      <c r="AE68" s="80"/>
      <c r="AF68" s="78" t="s">
        <v>179</v>
      </c>
      <c r="AG68" s="193" t="s">
        <v>180</v>
      </c>
      <c r="AH68" s="77"/>
      <c r="AI68" s="86"/>
    </row>
    <row r="69" spans="1:38" s="109" customFormat="1" ht="12.75" x14ac:dyDescent="0.2">
      <c r="A69" s="87" t="s">
        <v>24</v>
      </c>
      <c r="B69" s="199"/>
      <c r="C69" s="200"/>
      <c r="D69" s="196">
        <v>18.59</v>
      </c>
      <c r="E69" s="196">
        <v>36.619999999999997</v>
      </c>
      <c r="F69" s="173"/>
      <c r="G69" s="200"/>
      <c r="H69" s="173"/>
      <c r="I69" s="200"/>
      <c r="J69" s="200"/>
      <c r="K69" s="287"/>
      <c r="L69" s="200"/>
      <c r="M69" s="96"/>
      <c r="N69" s="97" t="s">
        <v>24</v>
      </c>
      <c r="O69" s="102"/>
      <c r="P69" s="271">
        <v>80.55</v>
      </c>
      <c r="Q69" s="104"/>
      <c r="R69" s="90"/>
      <c r="S69" s="92"/>
      <c r="T69" s="99"/>
      <c r="U69" s="104"/>
      <c r="V69" s="101"/>
      <c r="W69" s="102"/>
      <c r="X69" s="87" t="s">
        <v>24</v>
      </c>
      <c r="Y69" s="103"/>
      <c r="Z69" s="104"/>
      <c r="AA69" s="178">
        <v>33.799999999999997</v>
      </c>
      <c r="AB69" s="101"/>
      <c r="AC69" s="99"/>
      <c r="AD69" s="104"/>
      <c r="AE69" s="102"/>
      <c r="AF69" s="100">
        <v>36.630000000000003</v>
      </c>
      <c r="AG69" s="279">
        <v>51.72</v>
      </c>
      <c r="AH69" s="99"/>
      <c r="AI69" s="108"/>
    </row>
    <row r="70" spans="1:38" ht="14.25" x14ac:dyDescent="0.2">
      <c r="A70" s="110" t="s">
        <v>25</v>
      </c>
      <c r="B70" s="118"/>
      <c r="C70" s="116"/>
      <c r="D70" s="114">
        <f t="shared" ref="D70:E70" si="34">D71/D69</f>
        <v>74233.458848843467</v>
      </c>
      <c r="E70" s="114">
        <f t="shared" si="34"/>
        <v>60076.460950300389</v>
      </c>
      <c r="F70" s="115"/>
      <c r="G70" s="116"/>
      <c r="H70" s="115"/>
      <c r="I70" s="116"/>
      <c r="J70" s="116"/>
      <c r="K70" s="254"/>
      <c r="L70" s="116"/>
      <c r="M70" s="119"/>
      <c r="N70" s="120" t="s">
        <v>25</v>
      </c>
      <c r="O70" s="115"/>
      <c r="P70" s="111">
        <f t="shared" ref="P70" si="35">P71/P69</f>
        <v>50900.06207324643</v>
      </c>
      <c r="Q70" s="116"/>
      <c r="R70" s="123"/>
      <c r="S70" s="124"/>
      <c r="T70" s="118"/>
      <c r="U70" s="116"/>
      <c r="V70" s="113"/>
      <c r="W70" s="115"/>
      <c r="X70" s="110" t="s">
        <v>25</v>
      </c>
      <c r="Y70" s="125"/>
      <c r="Z70" s="116"/>
      <c r="AA70" s="112">
        <f t="shared" ref="AA70:AG70" si="36">AA71/AA69</f>
        <v>60650.887573964501</v>
      </c>
      <c r="AB70" s="113"/>
      <c r="AC70" s="118"/>
      <c r="AD70" s="116"/>
      <c r="AE70" s="115"/>
      <c r="AF70" s="122">
        <f t="shared" si="36"/>
        <v>60060.060060060059</v>
      </c>
      <c r="AG70" s="202">
        <f t="shared" si="36"/>
        <v>54717.71075019335</v>
      </c>
      <c r="AH70" s="118"/>
      <c r="AI70" s="119"/>
    </row>
    <row r="71" spans="1:38" ht="14.25" x14ac:dyDescent="0.2">
      <c r="A71" s="56" t="s">
        <v>26</v>
      </c>
      <c r="B71" s="135"/>
      <c r="C71" s="133"/>
      <c r="D71" s="131">
        <v>1380000</v>
      </c>
      <c r="E71" s="131">
        <v>2200000</v>
      </c>
      <c r="F71" s="132"/>
      <c r="G71" s="133"/>
      <c r="H71" s="132"/>
      <c r="I71" s="133"/>
      <c r="J71" s="133"/>
      <c r="K71" s="255"/>
      <c r="L71" s="133"/>
      <c r="M71" s="234"/>
      <c r="N71" s="137" t="s">
        <v>26</v>
      </c>
      <c r="O71" s="132"/>
      <c r="P71" s="128">
        <v>4100000</v>
      </c>
      <c r="Q71" s="133"/>
      <c r="R71" s="140"/>
      <c r="S71" s="141"/>
      <c r="T71" s="135"/>
      <c r="U71" s="133"/>
      <c r="V71" s="130"/>
      <c r="W71" s="132"/>
      <c r="X71" s="56" t="s">
        <v>26</v>
      </c>
      <c r="Y71" s="142"/>
      <c r="Z71" s="133"/>
      <c r="AA71" s="186">
        <v>2050000</v>
      </c>
      <c r="AB71" s="130"/>
      <c r="AC71" s="135"/>
      <c r="AD71" s="133"/>
      <c r="AE71" s="132"/>
      <c r="AF71" s="131">
        <v>2200000</v>
      </c>
      <c r="AG71" s="187">
        <v>2830000</v>
      </c>
      <c r="AH71" s="135"/>
      <c r="AI71" s="136"/>
    </row>
    <row r="72" spans="1:38" ht="14.25" x14ac:dyDescent="0.2">
      <c r="A72" s="110"/>
      <c r="B72" s="211"/>
      <c r="C72" s="204" t="s">
        <v>14</v>
      </c>
      <c r="D72" s="205"/>
      <c r="E72" s="206"/>
      <c r="F72" s="238"/>
      <c r="G72" s="211"/>
      <c r="H72" s="208"/>
      <c r="I72" s="208"/>
      <c r="J72" s="221"/>
      <c r="K72" s="247"/>
      <c r="L72" s="212"/>
      <c r="M72" s="239"/>
      <c r="N72" s="120"/>
      <c r="O72" s="277"/>
      <c r="P72" s="163"/>
      <c r="Q72" s="229"/>
      <c r="R72" s="308"/>
      <c r="S72" s="226"/>
      <c r="T72" s="163"/>
      <c r="U72" s="54"/>
      <c r="V72" s="59"/>
      <c r="W72" s="55"/>
      <c r="X72" s="110"/>
      <c r="Y72" s="57"/>
      <c r="Z72" s="55"/>
      <c r="AA72" s="161" t="s">
        <v>14</v>
      </c>
      <c r="AB72" s="55"/>
      <c r="AC72" s="163"/>
      <c r="AD72" s="58"/>
      <c r="AE72" s="238"/>
      <c r="AF72" s="215"/>
      <c r="AG72" s="161" t="s">
        <v>14</v>
      </c>
      <c r="AH72" s="211"/>
      <c r="AI72" s="154"/>
    </row>
    <row r="73" spans="1:38" ht="14.25" x14ac:dyDescent="0.2">
      <c r="A73" s="65" t="s">
        <v>181</v>
      </c>
      <c r="B73" s="220"/>
      <c r="C73" s="217" t="s">
        <v>182</v>
      </c>
      <c r="D73" s="218" t="s">
        <v>183</v>
      </c>
      <c r="E73" s="209"/>
      <c r="F73" s="247"/>
      <c r="G73" s="220"/>
      <c r="H73" s="208" t="s">
        <v>184</v>
      </c>
      <c r="I73" s="208" t="s">
        <v>185</v>
      </c>
      <c r="J73" s="221"/>
      <c r="K73" s="247"/>
      <c r="L73" s="221"/>
      <c r="M73" s="74"/>
      <c r="N73" s="75" t="s">
        <v>181</v>
      </c>
      <c r="O73" s="77"/>
      <c r="P73" s="77"/>
      <c r="Q73" s="82"/>
      <c r="R73" s="309"/>
      <c r="S73" s="80"/>
      <c r="T73" s="77"/>
      <c r="U73" s="78" t="s">
        <v>186</v>
      </c>
      <c r="V73" s="83" t="s">
        <v>187</v>
      </c>
      <c r="W73" s="80"/>
      <c r="X73" s="65" t="s">
        <v>181</v>
      </c>
      <c r="Y73" s="81"/>
      <c r="Z73" s="82"/>
      <c r="AA73" s="169" t="s">
        <v>188</v>
      </c>
      <c r="AB73" s="79"/>
      <c r="AC73" s="77"/>
      <c r="AD73" s="82"/>
      <c r="AE73" s="80"/>
      <c r="AF73" s="82"/>
      <c r="AG73" s="193" t="s">
        <v>189</v>
      </c>
      <c r="AH73" s="77"/>
      <c r="AI73" s="86"/>
    </row>
    <row r="74" spans="1:38" s="109" customFormat="1" ht="12.75" x14ac:dyDescent="0.2">
      <c r="A74" s="87" t="s">
        <v>24</v>
      </c>
      <c r="B74" s="199"/>
      <c r="C74" s="222">
        <v>52.62</v>
      </c>
      <c r="D74" s="196">
        <v>18.59</v>
      </c>
      <c r="E74" s="197"/>
      <c r="F74" s="173"/>
      <c r="G74" s="199"/>
      <c r="H74" s="172">
        <v>19.16</v>
      </c>
      <c r="I74" s="172">
        <v>19.03</v>
      </c>
      <c r="J74" s="200"/>
      <c r="K74" s="173"/>
      <c r="L74" s="200"/>
      <c r="M74" s="96"/>
      <c r="N74" s="97" t="s">
        <v>24</v>
      </c>
      <c r="O74" s="103"/>
      <c r="P74" s="99"/>
      <c r="Q74" s="104"/>
      <c r="R74" s="310"/>
      <c r="S74" s="92"/>
      <c r="T74" s="99"/>
      <c r="U74" s="100">
        <v>36.619999999999997</v>
      </c>
      <c r="V74" s="105">
        <v>37.54</v>
      </c>
      <c r="W74" s="102"/>
      <c r="X74" s="87" t="s">
        <v>24</v>
      </c>
      <c r="Y74" s="103"/>
      <c r="Z74" s="101"/>
      <c r="AA74" s="178">
        <v>33.799999999999997</v>
      </c>
      <c r="AB74" s="101"/>
      <c r="AC74" s="99"/>
      <c r="AD74" s="104"/>
      <c r="AE74" s="102"/>
      <c r="AF74" s="104"/>
      <c r="AG74" s="279">
        <v>51.72</v>
      </c>
      <c r="AH74" s="99"/>
      <c r="AI74" s="108"/>
    </row>
    <row r="75" spans="1:38" ht="14.25" x14ac:dyDescent="0.2">
      <c r="A75" s="110" t="s">
        <v>25</v>
      </c>
      <c r="B75" s="118"/>
      <c r="C75" s="112">
        <f t="shared" ref="C75:I75" si="37">C76/C74</f>
        <v>54732.041049030791</v>
      </c>
      <c r="D75" s="114">
        <f t="shared" si="37"/>
        <v>74233.458848843467</v>
      </c>
      <c r="E75" s="113"/>
      <c r="F75" s="115"/>
      <c r="G75" s="118"/>
      <c r="H75" s="122">
        <f t="shared" si="37"/>
        <v>72025.052192066811</v>
      </c>
      <c r="I75" s="122">
        <f t="shared" si="37"/>
        <v>72517.07829742512</v>
      </c>
      <c r="J75" s="116"/>
      <c r="K75" s="115"/>
      <c r="L75" s="116"/>
      <c r="M75" s="119"/>
      <c r="N75" s="120" t="s">
        <v>25</v>
      </c>
      <c r="O75" s="125"/>
      <c r="P75" s="118"/>
      <c r="Q75" s="116"/>
      <c r="R75" s="311"/>
      <c r="S75" s="124"/>
      <c r="T75" s="118"/>
      <c r="U75" s="122">
        <f t="shared" ref="U75:V75" si="38">U76/U74</f>
        <v>60076.460950300389</v>
      </c>
      <c r="V75" s="114">
        <f t="shared" si="38"/>
        <v>60468.833244539157</v>
      </c>
      <c r="W75" s="115"/>
      <c r="X75" s="110" t="s">
        <v>25</v>
      </c>
      <c r="Y75" s="125"/>
      <c r="Z75" s="116"/>
      <c r="AA75" s="112">
        <f t="shared" ref="AA75:AG75" si="39">AA76/AA74</f>
        <v>60650.887573964501</v>
      </c>
      <c r="AB75" s="113"/>
      <c r="AC75" s="118"/>
      <c r="AD75" s="116"/>
      <c r="AE75" s="115"/>
      <c r="AF75" s="116"/>
      <c r="AG75" s="202">
        <f t="shared" si="39"/>
        <v>54717.71075019335</v>
      </c>
      <c r="AH75" s="118"/>
      <c r="AI75" s="119"/>
    </row>
    <row r="76" spans="1:38" ht="14.25" x14ac:dyDescent="0.2">
      <c r="A76" s="56" t="s">
        <v>26</v>
      </c>
      <c r="B76" s="135"/>
      <c r="C76" s="129">
        <v>2880000</v>
      </c>
      <c r="D76" s="131">
        <v>1380000</v>
      </c>
      <c r="E76" s="130"/>
      <c r="F76" s="132"/>
      <c r="G76" s="132"/>
      <c r="H76" s="139">
        <v>1380000</v>
      </c>
      <c r="I76" s="139">
        <v>1380000</v>
      </c>
      <c r="J76" s="133"/>
      <c r="K76" s="132"/>
      <c r="L76" s="133"/>
      <c r="M76" s="234"/>
      <c r="N76" s="137" t="s">
        <v>26</v>
      </c>
      <c r="O76" s="142"/>
      <c r="P76" s="135"/>
      <c r="Q76" s="133"/>
      <c r="R76" s="312"/>
      <c r="S76" s="141"/>
      <c r="T76" s="135"/>
      <c r="U76" s="131">
        <v>2200000</v>
      </c>
      <c r="V76" s="131">
        <v>2270000</v>
      </c>
      <c r="W76" s="132"/>
      <c r="X76" s="56" t="s">
        <v>26</v>
      </c>
      <c r="Y76" s="142"/>
      <c r="Z76" s="130"/>
      <c r="AA76" s="186">
        <v>2050000</v>
      </c>
      <c r="AB76" s="130"/>
      <c r="AC76" s="135"/>
      <c r="AD76" s="133"/>
      <c r="AE76" s="132"/>
      <c r="AF76" s="130"/>
      <c r="AG76" s="187">
        <v>2830000</v>
      </c>
      <c r="AH76" s="135"/>
      <c r="AI76" s="136"/>
    </row>
    <row r="77" spans="1:38" ht="14.25" x14ac:dyDescent="0.2">
      <c r="A77" s="110"/>
      <c r="B77" s="211"/>
      <c r="C77" s="204" t="s">
        <v>14</v>
      </c>
      <c r="D77" s="205"/>
      <c r="E77" s="205"/>
      <c r="F77" s="207"/>
      <c r="G77" s="212"/>
      <c r="H77" s="238"/>
      <c r="I77" s="258"/>
      <c r="J77" s="212"/>
      <c r="K77" s="238"/>
      <c r="L77" s="237"/>
      <c r="M77" s="239"/>
      <c r="N77" s="120"/>
      <c r="O77" s="277"/>
      <c r="P77" s="163"/>
      <c r="Q77" s="241"/>
      <c r="R77" s="242"/>
      <c r="S77" s="226"/>
      <c r="T77" s="163"/>
      <c r="U77" s="229"/>
      <c r="V77" s="55"/>
      <c r="W77" s="224"/>
      <c r="X77" s="110"/>
      <c r="Y77" s="57"/>
      <c r="Z77" s="58"/>
      <c r="AA77" s="161" t="s">
        <v>14</v>
      </c>
      <c r="AB77" s="55"/>
      <c r="AC77" s="211"/>
      <c r="AD77" s="212"/>
      <c r="AE77" s="313"/>
      <c r="AF77" s="241"/>
      <c r="AG77" s="61"/>
      <c r="AH77" s="245"/>
      <c r="AI77" s="164"/>
    </row>
    <row r="78" spans="1:38" ht="14.25" x14ac:dyDescent="0.2">
      <c r="A78" s="65" t="s">
        <v>190</v>
      </c>
      <c r="B78" s="220"/>
      <c r="C78" s="217" t="s">
        <v>191</v>
      </c>
      <c r="D78" s="218" t="s">
        <v>192</v>
      </c>
      <c r="E78" s="218" t="s">
        <v>193</v>
      </c>
      <c r="F78" s="219" t="s">
        <v>194</v>
      </c>
      <c r="G78" s="221"/>
      <c r="H78" s="247"/>
      <c r="I78" s="266"/>
      <c r="J78" s="221"/>
      <c r="K78" s="247"/>
      <c r="L78" s="221"/>
      <c r="M78" s="74"/>
      <c r="N78" s="75" t="s">
        <v>190</v>
      </c>
      <c r="O78" s="77"/>
      <c r="P78" s="77"/>
      <c r="Q78" s="78" t="s">
        <v>195</v>
      </c>
      <c r="R78" s="79"/>
      <c r="S78" s="80"/>
      <c r="T78" s="77"/>
      <c r="U78" s="82"/>
      <c r="V78" s="79"/>
      <c r="W78" s="80"/>
      <c r="X78" s="65" t="s">
        <v>190</v>
      </c>
      <c r="Y78" s="81"/>
      <c r="Z78" s="82"/>
      <c r="AA78" s="169" t="s">
        <v>196</v>
      </c>
      <c r="AB78" s="79"/>
      <c r="AC78" s="77"/>
      <c r="AD78" s="82"/>
      <c r="AE78" s="302"/>
      <c r="AF78" s="78" t="s">
        <v>197</v>
      </c>
      <c r="AG78" s="80"/>
      <c r="AH78" s="77"/>
      <c r="AI78" s="86"/>
    </row>
    <row r="79" spans="1:38" s="109" customFormat="1" ht="12.75" x14ac:dyDescent="0.2">
      <c r="A79" s="87" t="s">
        <v>24</v>
      </c>
      <c r="B79" s="199"/>
      <c r="C79" s="222">
        <v>52.62</v>
      </c>
      <c r="D79" s="196">
        <v>18.59</v>
      </c>
      <c r="E79" s="196">
        <v>36.619999999999997</v>
      </c>
      <c r="F79" s="198">
        <v>18.940000000000001</v>
      </c>
      <c r="G79" s="200"/>
      <c r="H79" s="173"/>
      <c r="I79" s="195"/>
      <c r="J79" s="200"/>
      <c r="K79" s="173"/>
      <c r="L79" s="200"/>
      <c r="M79" s="96"/>
      <c r="N79" s="97" t="s">
        <v>24</v>
      </c>
      <c r="O79" s="103"/>
      <c r="P79" s="99"/>
      <c r="Q79" s="100">
        <v>36.619999999999997</v>
      </c>
      <c r="R79" s="90"/>
      <c r="S79" s="92"/>
      <c r="T79" s="99"/>
      <c r="U79" s="104"/>
      <c r="V79" s="101"/>
      <c r="W79" s="102"/>
      <c r="X79" s="87" t="s">
        <v>24</v>
      </c>
      <c r="Y79" s="103"/>
      <c r="Z79" s="104"/>
      <c r="AA79" s="178">
        <v>33.799999999999997</v>
      </c>
      <c r="AB79" s="101"/>
      <c r="AC79" s="99"/>
      <c r="AD79" s="104"/>
      <c r="AE79" s="314"/>
      <c r="AF79" s="100">
        <v>36.630000000000003</v>
      </c>
      <c r="AG79" s="102"/>
      <c r="AH79" s="99"/>
      <c r="AI79" s="108"/>
    </row>
    <row r="80" spans="1:38" ht="14.25" x14ac:dyDescent="0.2">
      <c r="A80" s="110" t="s">
        <v>25</v>
      </c>
      <c r="B80" s="118"/>
      <c r="C80" s="112">
        <f t="shared" ref="C80:F80" si="40">C81/C79</f>
        <v>54732.041049030791</v>
      </c>
      <c r="D80" s="114">
        <f t="shared" si="40"/>
        <v>74233.458848843467</v>
      </c>
      <c r="E80" s="114">
        <f t="shared" si="40"/>
        <v>60076.460950300389</v>
      </c>
      <c r="F80" s="121">
        <f t="shared" si="40"/>
        <v>72861.66842661034</v>
      </c>
      <c r="G80" s="116"/>
      <c r="H80" s="115"/>
      <c r="I80" s="117"/>
      <c r="J80" s="116"/>
      <c r="K80" s="115"/>
      <c r="L80" s="116"/>
      <c r="M80" s="119"/>
      <c r="N80" s="120" t="s">
        <v>25</v>
      </c>
      <c r="O80" s="125"/>
      <c r="P80" s="118"/>
      <c r="Q80" s="122">
        <f t="shared" ref="Q80" si="41">Q81/Q79</f>
        <v>60076.460950300389</v>
      </c>
      <c r="R80" s="123"/>
      <c r="S80" s="124"/>
      <c r="T80" s="118"/>
      <c r="U80" s="116"/>
      <c r="V80" s="113"/>
      <c r="W80" s="115"/>
      <c r="X80" s="110" t="s">
        <v>25</v>
      </c>
      <c r="Y80" s="125"/>
      <c r="Z80" s="116"/>
      <c r="AA80" s="112">
        <f t="shared" ref="AA80" si="42">AA81/AA79</f>
        <v>60650.887573964501</v>
      </c>
      <c r="AB80" s="113"/>
      <c r="AC80" s="118"/>
      <c r="AD80" s="116"/>
      <c r="AE80" s="315"/>
      <c r="AF80" s="122">
        <f t="shared" ref="AF80" si="43">AF81/AF79</f>
        <v>60060.060060060059</v>
      </c>
      <c r="AG80" s="115"/>
      <c r="AH80" s="118"/>
      <c r="AI80" s="119"/>
    </row>
    <row r="81" spans="1:35" ht="14.25" x14ac:dyDescent="0.2">
      <c r="A81" s="56" t="s">
        <v>26</v>
      </c>
      <c r="B81" s="135"/>
      <c r="C81" s="129">
        <v>2880000</v>
      </c>
      <c r="D81" s="131">
        <v>1380000</v>
      </c>
      <c r="E81" s="131">
        <v>2200000</v>
      </c>
      <c r="F81" s="138">
        <v>1380000</v>
      </c>
      <c r="G81" s="133"/>
      <c r="H81" s="132"/>
      <c r="I81" s="134"/>
      <c r="J81" s="133"/>
      <c r="K81" s="132"/>
      <c r="L81" s="133"/>
      <c r="M81" s="234"/>
      <c r="N81" s="137" t="s">
        <v>26</v>
      </c>
      <c r="O81" s="142"/>
      <c r="P81" s="135"/>
      <c r="Q81" s="139">
        <v>2200000</v>
      </c>
      <c r="R81" s="140"/>
      <c r="S81" s="141"/>
      <c r="T81" s="135"/>
      <c r="U81" s="133"/>
      <c r="V81" s="130"/>
      <c r="W81" s="132"/>
      <c r="X81" s="56" t="s">
        <v>26</v>
      </c>
      <c r="Y81" s="142"/>
      <c r="Z81" s="133"/>
      <c r="AA81" s="186">
        <v>2050000</v>
      </c>
      <c r="AB81" s="130"/>
      <c r="AC81" s="135"/>
      <c r="AD81" s="133"/>
      <c r="AE81" s="316"/>
      <c r="AF81" s="131">
        <v>2200000</v>
      </c>
      <c r="AG81" s="132"/>
      <c r="AH81" s="135"/>
      <c r="AI81" s="136"/>
    </row>
    <row r="82" spans="1:35" ht="14.25" x14ac:dyDescent="0.2">
      <c r="A82" s="110"/>
      <c r="B82" s="211"/>
      <c r="C82" s="204" t="s">
        <v>14</v>
      </c>
      <c r="D82" s="205"/>
      <c r="E82" s="205"/>
      <c r="F82" s="238"/>
      <c r="G82" s="212"/>
      <c r="H82" s="238"/>
      <c r="I82" s="210"/>
      <c r="J82" s="212"/>
      <c r="K82" s="238"/>
      <c r="L82" s="212"/>
      <c r="M82" s="239"/>
      <c r="N82" s="120"/>
      <c r="O82" s="224"/>
      <c r="P82" s="259"/>
      <c r="Q82" s="241"/>
      <c r="R82" s="242"/>
      <c r="S82" s="226"/>
      <c r="T82" s="163"/>
      <c r="U82" s="54"/>
      <c r="V82" s="55"/>
      <c r="W82" s="224"/>
      <c r="X82" s="110"/>
      <c r="Y82" s="317"/>
      <c r="Z82" s="160"/>
      <c r="AA82" s="318"/>
      <c r="AB82" s="59"/>
      <c r="AC82" s="240"/>
      <c r="AD82" s="58"/>
      <c r="AE82" s="61"/>
      <c r="AF82" s="214"/>
      <c r="AG82" s="161" t="s">
        <v>14</v>
      </c>
      <c r="AH82" s="163"/>
      <c r="AI82" s="164"/>
    </row>
    <row r="83" spans="1:35" ht="14.25" x14ac:dyDescent="0.2">
      <c r="A83" s="65" t="s">
        <v>198</v>
      </c>
      <c r="B83" s="220"/>
      <c r="C83" s="217" t="s">
        <v>199</v>
      </c>
      <c r="D83" s="218" t="s">
        <v>200</v>
      </c>
      <c r="E83" s="218" t="s">
        <v>201</v>
      </c>
      <c r="F83" s="247"/>
      <c r="G83" s="221"/>
      <c r="H83" s="247"/>
      <c r="I83" s="208" t="s">
        <v>202</v>
      </c>
      <c r="J83" s="221"/>
      <c r="K83" s="247"/>
      <c r="L83" s="221"/>
      <c r="M83" s="74"/>
      <c r="N83" s="75" t="s">
        <v>198</v>
      </c>
      <c r="O83" s="80"/>
      <c r="P83" s="267" t="s">
        <v>203</v>
      </c>
      <c r="Q83" s="78" t="s">
        <v>204</v>
      </c>
      <c r="R83" s="79"/>
      <c r="S83" s="80"/>
      <c r="T83" s="77"/>
      <c r="U83" s="78" t="s">
        <v>205</v>
      </c>
      <c r="V83" s="79"/>
      <c r="W83" s="80"/>
      <c r="X83" s="65" t="s">
        <v>198</v>
      </c>
      <c r="Y83" s="319"/>
      <c r="Z83" s="168"/>
      <c r="AA83" s="320"/>
      <c r="AB83" s="83" t="s">
        <v>206</v>
      </c>
      <c r="AC83" s="77"/>
      <c r="AD83" s="82"/>
      <c r="AE83" s="80"/>
      <c r="AF83" s="78" t="s">
        <v>207</v>
      </c>
      <c r="AG83" s="321" t="s">
        <v>208</v>
      </c>
      <c r="AH83" s="77"/>
      <c r="AI83" s="86"/>
    </row>
    <row r="84" spans="1:35" s="109" customFormat="1" ht="12.75" x14ac:dyDescent="0.2">
      <c r="A84" s="87" t="s">
        <v>24</v>
      </c>
      <c r="B84" s="199"/>
      <c r="C84" s="222">
        <v>52.62</v>
      </c>
      <c r="D84" s="196">
        <v>18.59</v>
      </c>
      <c r="E84" s="196">
        <v>36.619999999999997</v>
      </c>
      <c r="F84" s="173"/>
      <c r="G84" s="200"/>
      <c r="H84" s="173"/>
      <c r="I84" s="172">
        <v>19.03</v>
      </c>
      <c r="J84" s="200"/>
      <c r="K84" s="173"/>
      <c r="L84" s="200"/>
      <c r="M84" s="96"/>
      <c r="N84" s="97" t="s">
        <v>24</v>
      </c>
      <c r="O84" s="102"/>
      <c r="P84" s="271">
        <v>80.55</v>
      </c>
      <c r="Q84" s="100">
        <v>36.619999999999997</v>
      </c>
      <c r="R84" s="90"/>
      <c r="S84" s="92"/>
      <c r="T84" s="99"/>
      <c r="U84" s="100">
        <v>36.619999999999997</v>
      </c>
      <c r="V84" s="101"/>
      <c r="W84" s="102"/>
      <c r="X84" s="87" t="s">
        <v>24</v>
      </c>
      <c r="Y84" s="322"/>
      <c r="Z84" s="177"/>
      <c r="AA84" s="323"/>
      <c r="AB84" s="105">
        <v>36.619999999999997</v>
      </c>
      <c r="AC84" s="99"/>
      <c r="AD84" s="104"/>
      <c r="AE84" s="102"/>
      <c r="AF84" s="100">
        <v>36.630000000000003</v>
      </c>
      <c r="AG84" s="279">
        <v>51.72</v>
      </c>
      <c r="AH84" s="99"/>
      <c r="AI84" s="108"/>
    </row>
    <row r="85" spans="1:35" ht="14.25" x14ac:dyDescent="0.2">
      <c r="A85" s="110" t="s">
        <v>25</v>
      </c>
      <c r="B85" s="118"/>
      <c r="C85" s="112">
        <f t="shared" ref="C85:I85" si="44">C86/C84</f>
        <v>54732.041049030791</v>
      </c>
      <c r="D85" s="114">
        <f t="shared" si="44"/>
        <v>74233.458848843467</v>
      </c>
      <c r="E85" s="114">
        <f t="shared" si="44"/>
        <v>60076.460950300389</v>
      </c>
      <c r="F85" s="115"/>
      <c r="G85" s="116"/>
      <c r="H85" s="115"/>
      <c r="I85" s="122">
        <f t="shared" si="44"/>
        <v>72517.07829742512</v>
      </c>
      <c r="J85" s="116"/>
      <c r="K85" s="115"/>
      <c r="L85" s="116"/>
      <c r="M85" s="119"/>
      <c r="N85" s="120" t="s">
        <v>25</v>
      </c>
      <c r="O85" s="115"/>
      <c r="P85" s="111">
        <f t="shared" ref="P85:Q85" si="45">P86/P84</f>
        <v>50900.06207324643</v>
      </c>
      <c r="Q85" s="122">
        <f t="shared" si="45"/>
        <v>60076.460950300389</v>
      </c>
      <c r="R85" s="123"/>
      <c r="S85" s="124"/>
      <c r="T85" s="118"/>
      <c r="U85" s="122">
        <f t="shared" ref="U85" si="46">U86/U84</f>
        <v>60076.460950300389</v>
      </c>
      <c r="V85" s="113"/>
      <c r="W85" s="115"/>
      <c r="X85" s="110" t="s">
        <v>25</v>
      </c>
      <c r="Y85" s="324"/>
      <c r="Z85" s="117"/>
      <c r="AA85" s="325"/>
      <c r="AB85" s="114">
        <f t="shared" ref="AB85:AG85" si="47">AB86/AB84</f>
        <v>60076.460950300389</v>
      </c>
      <c r="AC85" s="118"/>
      <c r="AD85" s="116"/>
      <c r="AE85" s="115"/>
      <c r="AF85" s="122">
        <f t="shared" si="47"/>
        <v>60060.060060060059</v>
      </c>
      <c r="AG85" s="326">
        <f t="shared" si="47"/>
        <v>54717.71075019335</v>
      </c>
      <c r="AH85" s="118"/>
      <c r="AI85" s="119"/>
    </row>
    <row r="86" spans="1:35" ht="14.25" x14ac:dyDescent="0.2">
      <c r="A86" s="56" t="s">
        <v>26</v>
      </c>
      <c r="B86" s="135"/>
      <c r="C86" s="129">
        <v>2880000</v>
      </c>
      <c r="D86" s="131">
        <v>1380000</v>
      </c>
      <c r="E86" s="131">
        <v>2200000</v>
      </c>
      <c r="F86" s="132"/>
      <c r="G86" s="133"/>
      <c r="H86" s="132"/>
      <c r="I86" s="139">
        <v>1380000</v>
      </c>
      <c r="J86" s="133"/>
      <c r="K86" s="132"/>
      <c r="L86" s="135"/>
      <c r="M86" s="234"/>
      <c r="N86" s="137" t="s">
        <v>26</v>
      </c>
      <c r="O86" s="132"/>
      <c r="P86" s="128">
        <v>4100000</v>
      </c>
      <c r="Q86" s="139">
        <v>2200000</v>
      </c>
      <c r="R86" s="140"/>
      <c r="S86" s="141"/>
      <c r="T86" s="135"/>
      <c r="U86" s="131">
        <v>2200000</v>
      </c>
      <c r="V86" s="130"/>
      <c r="W86" s="132"/>
      <c r="X86" s="56" t="s">
        <v>26</v>
      </c>
      <c r="Y86" s="327"/>
      <c r="Z86" s="134"/>
      <c r="AA86" s="328"/>
      <c r="AB86" s="131">
        <v>2200000</v>
      </c>
      <c r="AC86" s="135"/>
      <c r="AD86" s="133"/>
      <c r="AE86" s="132"/>
      <c r="AF86" s="131">
        <v>2200000</v>
      </c>
      <c r="AG86" s="187">
        <v>2830000</v>
      </c>
      <c r="AH86" s="135"/>
      <c r="AI86" s="136"/>
    </row>
    <row r="87" spans="1:35" ht="14.25" x14ac:dyDescent="0.2">
      <c r="A87" s="110"/>
      <c r="B87" s="211"/>
      <c r="C87" s="55"/>
      <c r="D87" s="205"/>
      <c r="E87" s="205"/>
      <c r="F87" s="207"/>
      <c r="G87" s="212"/>
      <c r="H87" s="238"/>
      <c r="I87" s="212"/>
      <c r="J87" s="212"/>
      <c r="K87" s="207"/>
      <c r="L87" s="212"/>
      <c r="M87" s="239"/>
      <c r="N87" s="120"/>
      <c r="O87" s="329"/>
      <c r="P87" s="330"/>
      <c r="Q87" s="331"/>
      <c r="R87" s="332"/>
      <c r="S87" s="333"/>
      <c r="T87" s="163"/>
      <c r="U87" s="54"/>
      <c r="V87" s="334"/>
      <c r="W87" s="55"/>
      <c r="X87" s="110"/>
      <c r="Y87" s="277"/>
      <c r="Z87" s="229"/>
      <c r="AA87" s="334"/>
      <c r="AB87" s="335"/>
      <c r="AC87" s="241"/>
      <c r="AD87" s="63" t="s">
        <v>14</v>
      </c>
      <c r="AE87" s="229"/>
      <c r="AF87" s="334"/>
      <c r="AG87" s="281"/>
      <c r="AH87" s="281"/>
      <c r="AI87" s="336"/>
    </row>
    <row r="88" spans="1:35" ht="14.25" x14ac:dyDescent="0.2">
      <c r="A88" s="65" t="s">
        <v>209</v>
      </c>
      <c r="B88" s="220"/>
      <c r="C88" s="71"/>
      <c r="D88" s="69" t="s">
        <v>210</v>
      </c>
      <c r="E88" s="69" t="s">
        <v>211</v>
      </c>
      <c r="F88" s="192" t="s">
        <v>212</v>
      </c>
      <c r="G88" s="71"/>
      <c r="H88" s="70"/>
      <c r="I88" s="71"/>
      <c r="J88" s="71"/>
      <c r="K88" s="192" t="s">
        <v>213</v>
      </c>
      <c r="L88" s="71"/>
      <c r="M88" s="74"/>
      <c r="N88" s="75" t="s">
        <v>209</v>
      </c>
      <c r="O88" s="80"/>
      <c r="P88" s="267" t="s">
        <v>214</v>
      </c>
      <c r="Q88" s="82"/>
      <c r="R88" s="309"/>
      <c r="S88" s="80"/>
      <c r="T88" s="77"/>
      <c r="U88" s="78" t="s">
        <v>215</v>
      </c>
      <c r="V88" s="79"/>
      <c r="W88" s="80"/>
      <c r="X88" s="65" t="s">
        <v>209</v>
      </c>
      <c r="Y88" s="81"/>
      <c r="Z88" s="82"/>
      <c r="AA88" s="79"/>
      <c r="AB88" s="77"/>
      <c r="AC88" s="78" t="s">
        <v>216</v>
      </c>
      <c r="AD88" s="337" t="s">
        <v>217</v>
      </c>
      <c r="AE88" s="82"/>
      <c r="AF88" s="79"/>
      <c r="AG88" s="78"/>
      <c r="AH88" s="78"/>
      <c r="AI88" s="338"/>
    </row>
    <row r="89" spans="1:35" s="109" customFormat="1" ht="12.75" x14ac:dyDescent="0.2">
      <c r="A89" s="87" t="s">
        <v>24</v>
      </c>
      <c r="B89" s="199"/>
      <c r="C89" s="93"/>
      <c r="D89" s="91">
        <v>18.59</v>
      </c>
      <c r="E89" s="91">
        <v>36.619999999999997</v>
      </c>
      <c r="F89" s="339">
        <v>18.940000000000001</v>
      </c>
      <c r="G89" s="93"/>
      <c r="H89" s="92"/>
      <c r="I89" s="93"/>
      <c r="J89" s="93"/>
      <c r="K89" s="339">
        <v>51.44</v>
      </c>
      <c r="L89" s="93"/>
      <c r="M89" s="96"/>
      <c r="N89" s="97" t="s">
        <v>24</v>
      </c>
      <c r="O89" s="102"/>
      <c r="P89" s="271">
        <v>80.569999999999993</v>
      </c>
      <c r="Q89" s="104"/>
      <c r="R89" s="310"/>
      <c r="S89" s="92"/>
      <c r="T89" s="99"/>
      <c r="U89" s="100">
        <v>36.619999999999997</v>
      </c>
      <c r="V89" s="101"/>
      <c r="W89" s="102"/>
      <c r="X89" s="87" t="s">
        <v>24</v>
      </c>
      <c r="Y89" s="103"/>
      <c r="Z89" s="104"/>
      <c r="AA89" s="101"/>
      <c r="AB89" s="99"/>
      <c r="AC89" s="100">
        <v>36.630000000000003</v>
      </c>
      <c r="AD89" s="340">
        <v>51.72</v>
      </c>
      <c r="AE89" s="104"/>
      <c r="AF89" s="102"/>
      <c r="AG89" s="100"/>
      <c r="AH89" s="100"/>
      <c r="AI89" s="341"/>
    </row>
    <row r="90" spans="1:35" ht="14.25" x14ac:dyDescent="0.2">
      <c r="A90" s="110" t="s">
        <v>25</v>
      </c>
      <c r="B90" s="118"/>
      <c r="C90" s="116"/>
      <c r="D90" s="114">
        <f t="shared" ref="D90:K90" si="48">D91/D89</f>
        <v>74233.458848843467</v>
      </c>
      <c r="E90" s="114">
        <f t="shared" si="48"/>
        <v>60076.460950300389</v>
      </c>
      <c r="F90" s="121">
        <f t="shared" si="48"/>
        <v>72861.66842661034</v>
      </c>
      <c r="G90" s="116"/>
      <c r="H90" s="115"/>
      <c r="I90" s="116"/>
      <c r="J90" s="116"/>
      <c r="K90" s="121">
        <f t="shared" si="48"/>
        <v>56376.360808709178</v>
      </c>
      <c r="L90" s="116"/>
      <c r="M90" s="119"/>
      <c r="N90" s="120" t="s">
        <v>25</v>
      </c>
      <c r="O90" s="115"/>
      <c r="P90" s="111">
        <f t="shared" ref="P90" si="49">P91/P89</f>
        <v>50887.427082040464</v>
      </c>
      <c r="Q90" s="116"/>
      <c r="R90" s="311"/>
      <c r="S90" s="124"/>
      <c r="T90" s="118"/>
      <c r="U90" s="122">
        <f t="shared" ref="U90" si="50">U91/U89</f>
        <v>60076.460950300389</v>
      </c>
      <c r="V90" s="113"/>
      <c r="W90" s="115"/>
      <c r="X90" s="110" t="s">
        <v>25</v>
      </c>
      <c r="Y90" s="125"/>
      <c r="Z90" s="116"/>
      <c r="AA90" s="113"/>
      <c r="AB90" s="116"/>
      <c r="AC90" s="122">
        <f t="shared" ref="AC90:AD90" si="51">AC91/AC89</f>
        <v>60060.060060060059</v>
      </c>
      <c r="AD90" s="342">
        <f t="shared" si="51"/>
        <v>54137.664346481055</v>
      </c>
      <c r="AE90" s="116"/>
      <c r="AF90" s="115"/>
      <c r="AG90" s="343"/>
      <c r="AH90" s="343"/>
      <c r="AI90" s="344"/>
    </row>
    <row r="91" spans="1:35" ht="15" thickBot="1" x14ac:dyDescent="0.25">
      <c r="A91" s="56" t="s">
        <v>26</v>
      </c>
      <c r="B91" s="135"/>
      <c r="C91" s="133"/>
      <c r="D91" s="131">
        <v>1380000</v>
      </c>
      <c r="E91" s="131">
        <v>2200000</v>
      </c>
      <c r="F91" s="138">
        <v>1380000</v>
      </c>
      <c r="G91" s="133"/>
      <c r="H91" s="132"/>
      <c r="I91" s="133"/>
      <c r="J91" s="133"/>
      <c r="K91" s="138">
        <v>2900000</v>
      </c>
      <c r="L91" s="133"/>
      <c r="M91" s="234"/>
      <c r="N91" s="137" t="s">
        <v>26</v>
      </c>
      <c r="O91" s="132"/>
      <c r="P91" s="128">
        <v>4100000</v>
      </c>
      <c r="Q91" s="133"/>
      <c r="R91" s="312"/>
      <c r="S91" s="141"/>
      <c r="T91" s="135"/>
      <c r="U91" s="139">
        <v>2200000</v>
      </c>
      <c r="V91" s="130"/>
      <c r="W91" s="132"/>
      <c r="X91" s="56" t="s">
        <v>26</v>
      </c>
      <c r="Y91" s="142"/>
      <c r="Z91" s="345"/>
      <c r="AA91" s="346"/>
      <c r="AB91" s="347"/>
      <c r="AC91" s="348">
        <v>2200000</v>
      </c>
      <c r="AD91" s="349">
        <v>2800000</v>
      </c>
      <c r="AE91" s="133"/>
      <c r="AF91" s="132"/>
      <c r="AG91" s="350"/>
      <c r="AH91" s="350"/>
      <c r="AI91" s="351"/>
    </row>
    <row r="92" spans="1:35" ht="15" thickBot="1" x14ac:dyDescent="0.25">
      <c r="A92" s="110"/>
      <c r="B92" s="211"/>
      <c r="C92" s="63" t="s">
        <v>14</v>
      </c>
      <c r="D92" s="149"/>
      <c r="E92" s="148"/>
      <c r="F92" s="150"/>
      <c r="G92" s="147"/>
      <c r="H92" s="150"/>
      <c r="I92" s="147"/>
      <c r="J92" s="71"/>
      <c r="K92" s="150"/>
      <c r="L92" s="147"/>
      <c r="M92" s="239"/>
      <c r="N92" s="120"/>
      <c r="O92" s="224"/>
      <c r="P92" s="281"/>
      <c r="Q92" s="214"/>
      <c r="R92" s="242"/>
      <c r="S92" s="226"/>
      <c r="T92" s="163"/>
      <c r="U92" s="58"/>
      <c r="V92" s="63" t="s">
        <v>14</v>
      </c>
      <c r="W92" s="55"/>
      <c r="X92" s="110"/>
      <c r="Y92" s="277"/>
      <c r="Z92" s="352"/>
      <c r="AA92" s="353"/>
      <c r="AB92" s="354"/>
      <c r="AC92" s="355"/>
      <c r="AD92" s="356"/>
      <c r="AE92" s="215"/>
      <c r="AF92" s="59"/>
      <c r="AG92" s="214"/>
      <c r="AH92" s="214"/>
      <c r="AI92" s="357"/>
    </row>
    <row r="93" spans="1:35" ht="14.25" x14ac:dyDescent="0.2">
      <c r="A93" s="65" t="s">
        <v>218</v>
      </c>
      <c r="B93" s="77"/>
      <c r="C93" s="85" t="s">
        <v>219</v>
      </c>
      <c r="D93" s="79"/>
      <c r="E93" s="83" t="s">
        <v>220</v>
      </c>
      <c r="F93" s="80"/>
      <c r="G93" s="82"/>
      <c r="H93" s="80"/>
      <c r="I93" s="82"/>
      <c r="J93" s="82"/>
      <c r="K93" s="80"/>
      <c r="L93" s="82"/>
      <c r="M93" s="74"/>
      <c r="N93" s="75" t="s">
        <v>218</v>
      </c>
      <c r="O93" s="80"/>
      <c r="P93" s="267" t="s">
        <v>221</v>
      </c>
      <c r="Q93" s="78" t="s">
        <v>222</v>
      </c>
      <c r="R93" s="79"/>
      <c r="S93" s="80"/>
      <c r="T93" s="77"/>
      <c r="U93" s="82"/>
      <c r="V93" s="268" t="s">
        <v>223</v>
      </c>
      <c r="W93" s="80"/>
      <c r="X93" s="65" t="s">
        <v>218</v>
      </c>
      <c r="Y93" s="81"/>
      <c r="Z93" s="358"/>
      <c r="AA93" s="359"/>
      <c r="AB93" s="360"/>
      <c r="AC93" s="361"/>
      <c r="AD93" s="302"/>
      <c r="AE93" s="82"/>
      <c r="AF93" s="83"/>
      <c r="AG93" s="83"/>
      <c r="AH93" s="78"/>
      <c r="AI93" s="338"/>
    </row>
    <row r="94" spans="1:35" s="109" customFormat="1" ht="12.75" x14ac:dyDescent="0.2">
      <c r="A94" s="87" t="s">
        <v>24</v>
      </c>
      <c r="B94" s="99"/>
      <c r="C94" s="107">
        <v>49.04</v>
      </c>
      <c r="D94" s="101"/>
      <c r="E94" s="105">
        <v>36.619999999999997</v>
      </c>
      <c r="F94" s="102"/>
      <c r="G94" s="104"/>
      <c r="H94" s="102"/>
      <c r="I94" s="104"/>
      <c r="J94" s="104"/>
      <c r="K94" s="102"/>
      <c r="L94" s="104"/>
      <c r="M94" s="96"/>
      <c r="N94" s="97" t="s">
        <v>24</v>
      </c>
      <c r="O94" s="102"/>
      <c r="P94" s="271">
        <v>80.569999999999993</v>
      </c>
      <c r="Q94" s="100">
        <v>36.619999999999997</v>
      </c>
      <c r="R94" s="90"/>
      <c r="S94" s="92"/>
      <c r="T94" s="99"/>
      <c r="U94" s="104"/>
      <c r="V94" s="272">
        <v>38.76</v>
      </c>
      <c r="W94" s="102"/>
      <c r="X94" s="87" t="s">
        <v>24</v>
      </c>
      <c r="Y94" s="103"/>
      <c r="Z94" s="362"/>
      <c r="AA94" s="363"/>
      <c r="AB94" s="364"/>
      <c r="AC94" s="365"/>
      <c r="AD94" s="314"/>
      <c r="AE94" s="104"/>
      <c r="AF94" s="105"/>
      <c r="AG94" s="105"/>
      <c r="AH94" s="100"/>
      <c r="AI94" s="341"/>
    </row>
    <row r="95" spans="1:35" ht="14.25" x14ac:dyDescent="0.2">
      <c r="A95" s="110" t="s">
        <v>25</v>
      </c>
      <c r="B95" s="118"/>
      <c r="C95" s="127">
        <f t="shared" ref="C95:E95" si="52">C96/C94</f>
        <v>54037.52039151713</v>
      </c>
      <c r="D95" s="113"/>
      <c r="E95" s="114">
        <f t="shared" si="52"/>
        <v>57345.712725286736</v>
      </c>
      <c r="F95" s="115"/>
      <c r="G95" s="116"/>
      <c r="H95" s="115"/>
      <c r="I95" s="116"/>
      <c r="J95" s="116"/>
      <c r="K95" s="115"/>
      <c r="L95" s="116"/>
      <c r="M95" s="119"/>
      <c r="N95" s="120" t="s">
        <v>25</v>
      </c>
      <c r="O95" s="115"/>
      <c r="P95" s="111">
        <f t="shared" ref="P95:V95" si="53">P96/P94</f>
        <v>49646.270323941921</v>
      </c>
      <c r="Q95" s="122">
        <f t="shared" si="53"/>
        <v>57345.712725286736</v>
      </c>
      <c r="R95" s="113"/>
      <c r="S95" s="115"/>
      <c r="T95" s="118"/>
      <c r="U95" s="116"/>
      <c r="V95" s="273">
        <f t="shared" si="53"/>
        <v>54695.56243550052</v>
      </c>
      <c r="W95" s="115"/>
      <c r="X95" s="110" t="s">
        <v>25</v>
      </c>
      <c r="Y95" s="125"/>
      <c r="Z95" s="125"/>
      <c r="AA95" s="366"/>
      <c r="AB95" s="115"/>
      <c r="AC95" s="367"/>
      <c r="AD95" s="315"/>
      <c r="AE95" s="116"/>
      <c r="AF95" s="368"/>
      <c r="AG95" s="368"/>
      <c r="AH95" s="343"/>
      <c r="AI95" s="344"/>
    </row>
    <row r="96" spans="1:35" ht="15" thickBot="1" x14ac:dyDescent="0.25">
      <c r="A96" s="110" t="s">
        <v>26</v>
      </c>
      <c r="B96" s="347"/>
      <c r="C96" s="369">
        <v>2650000</v>
      </c>
      <c r="D96" s="346"/>
      <c r="E96" s="370">
        <v>2100000</v>
      </c>
      <c r="F96" s="371"/>
      <c r="G96" s="345"/>
      <c r="H96" s="371"/>
      <c r="I96" s="345"/>
      <c r="J96" s="345"/>
      <c r="K96" s="371"/>
      <c r="L96" s="345"/>
      <c r="M96" s="234"/>
      <c r="N96" s="137" t="s">
        <v>26</v>
      </c>
      <c r="O96" s="132"/>
      <c r="P96" s="372">
        <v>4000000</v>
      </c>
      <c r="Q96" s="348">
        <v>2100000</v>
      </c>
      <c r="R96" s="130"/>
      <c r="S96" s="373"/>
      <c r="T96" s="347"/>
      <c r="U96" s="345"/>
      <c r="V96" s="374">
        <v>2120000</v>
      </c>
      <c r="W96" s="371"/>
      <c r="X96" s="56" t="s">
        <v>26</v>
      </c>
      <c r="Y96" s="142"/>
      <c r="Z96" s="375"/>
      <c r="AA96" s="376"/>
      <c r="AB96" s="377"/>
      <c r="AC96" s="378"/>
      <c r="AD96" s="316"/>
      <c r="AE96" s="133"/>
      <c r="AF96" s="379"/>
      <c r="AG96" s="379"/>
      <c r="AH96" s="350"/>
      <c r="AI96" s="351"/>
    </row>
    <row r="97" spans="1:35" ht="12" customHeight="1" thickBot="1" x14ac:dyDescent="0.25">
      <c r="A97" s="380"/>
      <c r="B97" s="381"/>
      <c r="C97" s="381"/>
      <c r="D97" s="381"/>
      <c r="E97" s="381"/>
      <c r="F97" s="381"/>
      <c r="G97" s="354"/>
      <c r="H97" s="382"/>
      <c r="I97" s="383"/>
      <c r="J97" s="382"/>
      <c r="K97" s="383"/>
      <c r="L97" s="382"/>
      <c r="M97" s="384"/>
      <c r="N97" s="120"/>
      <c r="O97" s="385" t="s">
        <v>14</v>
      </c>
      <c r="P97" s="386"/>
      <c r="Q97" s="386"/>
      <c r="R97" s="385" t="s">
        <v>14</v>
      </c>
      <c r="S97" s="387"/>
      <c r="T97" s="387"/>
      <c r="U97" s="388"/>
      <c r="V97" s="389"/>
      <c r="W97" s="390"/>
      <c r="X97" s="110"/>
      <c r="Y97" s="352"/>
      <c r="Z97" s="391"/>
      <c r="AA97" s="334"/>
      <c r="AB97" s="229"/>
      <c r="AC97" s="214"/>
      <c r="AD97" s="213"/>
      <c r="AE97" s="214"/>
      <c r="AF97" s="213"/>
      <c r="AG97" s="392"/>
      <c r="AH97" s="214"/>
      <c r="AI97" s="357"/>
    </row>
    <row r="98" spans="1:35" ht="12" customHeight="1" x14ac:dyDescent="0.2">
      <c r="A98" s="65" t="s">
        <v>224</v>
      </c>
      <c r="B98" s="393" t="s">
        <v>225</v>
      </c>
      <c r="C98" s="393" t="s">
        <v>226</v>
      </c>
      <c r="D98" s="393" t="s">
        <v>227</v>
      </c>
      <c r="E98" s="393" t="s">
        <v>228</v>
      </c>
      <c r="F98" s="393" t="s">
        <v>229</v>
      </c>
      <c r="G98" s="360"/>
      <c r="H98" s="394"/>
      <c r="I98" s="188"/>
      <c r="J98" s="394"/>
      <c r="K98" s="188"/>
      <c r="L98" s="394"/>
      <c r="M98" s="395"/>
      <c r="N98" s="75" t="s">
        <v>224</v>
      </c>
      <c r="O98" s="337" t="s">
        <v>230</v>
      </c>
      <c r="P98" s="396" t="s">
        <v>231</v>
      </c>
      <c r="Q98" s="396" t="s">
        <v>232</v>
      </c>
      <c r="R98" s="337" t="s">
        <v>233</v>
      </c>
      <c r="S98" s="397"/>
      <c r="T98" s="397"/>
      <c r="U98" s="398"/>
      <c r="V98" s="399"/>
      <c r="W98" s="399"/>
      <c r="X98" s="65" t="s">
        <v>224</v>
      </c>
      <c r="Y98" s="358"/>
      <c r="Z98" s="400"/>
      <c r="AA98" s="400"/>
      <c r="AB98" s="401"/>
      <c r="AC98" s="402"/>
      <c r="AD98" s="401"/>
      <c r="AE98" s="402"/>
      <c r="AF98" s="401"/>
      <c r="AG98" s="401"/>
      <c r="AH98" s="401"/>
      <c r="AI98" s="403"/>
    </row>
    <row r="99" spans="1:35" s="109" customFormat="1" ht="12" customHeight="1" x14ac:dyDescent="0.2">
      <c r="A99" s="87" t="s">
        <v>24</v>
      </c>
      <c r="B99" s="404">
        <v>138.9</v>
      </c>
      <c r="C99" s="404">
        <v>71.650000000000006</v>
      </c>
      <c r="D99" s="404">
        <v>52.74</v>
      </c>
      <c r="E99" s="404">
        <v>50.17</v>
      </c>
      <c r="F99" s="404">
        <v>42.54</v>
      </c>
      <c r="G99" s="364"/>
      <c r="H99" s="405"/>
      <c r="I99" s="339"/>
      <c r="J99" s="405"/>
      <c r="K99" s="339"/>
      <c r="L99" s="405"/>
      <c r="M99" s="406"/>
      <c r="N99" s="97" t="s">
        <v>24</v>
      </c>
      <c r="O99" s="340">
        <v>58.64</v>
      </c>
      <c r="P99" s="404">
        <v>32.549999999999997</v>
      </c>
      <c r="Q99" s="404">
        <v>71.31</v>
      </c>
      <c r="R99" s="340">
        <v>54.32</v>
      </c>
      <c r="S99" s="176"/>
      <c r="T99" s="176"/>
      <c r="U99" s="407"/>
      <c r="V99" s="408"/>
      <c r="W99" s="408"/>
      <c r="X99" s="87" t="s">
        <v>24</v>
      </c>
      <c r="Y99" s="362"/>
      <c r="Z99" s="105"/>
      <c r="AA99" s="105"/>
      <c r="AB99" s="100"/>
      <c r="AC99" s="98"/>
      <c r="AD99" s="100"/>
      <c r="AE99" s="98"/>
      <c r="AF99" s="100"/>
      <c r="AG99" s="100"/>
      <c r="AH99" s="100"/>
      <c r="AI99" s="341"/>
    </row>
    <row r="100" spans="1:35" ht="12" customHeight="1" x14ac:dyDescent="0.2">
      <c r="A100" s="110" t="s">
        <v>25</v>
      </c>
      <c r="B100" s="409">
        <v>68000</v>
      </c>
      <c r="C100" s="409">
        <v>68000</v>
      </c>
      <c r="D100" s="409">
        <v>68000</v>
      </c>
      <c r="E100" s="409">
        <v>68000</v>
      </c>
      <c r="F100" s="409">
        <v>68000</v>
      </c>
      <c r="G100" s="115"/>
      <c r="H100" s="410"/>
      <c r="I100" s="411"/>
      <c r="J100" s="410"/>
      <c r="K100" s="411"/>
      <c r="L100" s="410"/>
      <c r="M100" s="412"/>
      <c r="N100" s="120" t="s">
        <v>25</v>
      </c>
      <c r="O100" s="342">
        <f>O101/O99</f>
        <v>52012.278308321962</v>
      </c>
      <c r="P100" s="409">
        <v>68000</v>
      </c>
      <c r="Q100" s="409">
        <v>68000</v>
      </c>
      <c r="R100" s="342">
        <f>R101/R99</f>
        <v>53387.33431516937</v>
      </c>
      <c r="S100" s="413"/>
      <c r="T100" s="413"/>
      <c r="U100" s="414"/>
      <c r="V100" s="415"/>
      <c r="W100" s="415"/>
      <c r="X100" s="110" t="s">
        <v>25</v>
      </c>
      <c r="Y100" s="125"/>
      <c r="Z100" s="368"/>
      <c r="AA100" s="368"/>
      <c r="AB100" s="343"/>
      <c r="AC100" s="416"/>
      <c r="AD100" s="343"/>
      <c r="AE100" s="416"/>
      <c r="AF100" s="343"/>
      <c r="AG100" s="343"/>
      <c r="AH100" s="343"/>
      <c r="AI100" s="344"/>
    </row>
    <row r="101" spans="1:35" ht="12" customHeight="1" thickBot="1" x14ac:dyDescent="0.25">
      <c r="A101" s="417" t="s">
        <v>26</v>
      </c>
      <c r="B101" s="418">
        <f>B100*B99</f>
        <v>9445200</v>
      </c>
      <c r="C101" s="418">
        <f t="shared" ref="C101" si="54">C100*C99</f>
        <v>4872200</v>
      </c>
      <c r="D101" s="418">
        <f>D100*D99</f>
        <v>3586320</v>
      </c>
      <c r="E101" s="418">
        <f>E100*E99</f>
        <v>3411560</v>
      </c>
      <c r="F101" s="418">
        <f>F100*F99</f>
        <v>2892720</v>
      </c>
      <c r="G101" s="377"/>
      <c r="H101" s="419"/>
      <c r="I101" s="420"/>
      <c r="J101" s="419"/>
      <c r="K101" s="420"/>
      <c r="L101" s="419"/>
      <c r="M101" s="421"/>
      <c r="N101" s="137" t="s">
        <v>26</v>
      </c>
      <c r="O101" s="422">
        <v>3050000</v>
      </c>
      <c r="P101" s="418">
        <f>P99*68000</f>
        <v>2213400</v>
      </c>
      <c r="Q101" s="418">
        <f>Q99*68000</f>
        <v>4849080</v>
      </c>
      <c r="R101" s="422">
        <v>2900000</v>
      </c>
      <c r="S101" s="423"/>
      <c r="T101" s="423"/>
      <c r="U101" s="424"/>
      <c r="V101" s="425"/>
      <c r="W101" s="425"/>
      <c r="X101" s="56" t="s">
        <v>26</v>
      </c>
      <c r="Y101" s="375"/>
      <c r="Z101" s="426"/>
      <c r="AA101" s="426"/>
      <c r="AB101" s="427"/>
      <c r="AC101" s="427"/>
      <c r="AD101" s="427"/>
      <c r="AE101" s="427"/>
      <c r="AF101" s="427"/>
      <c r="AG101" s="427"/>
      <c r="AH101" s="427"/>
      <c r="AI101" s="428"/>
    </row>
    <row r="102" spans="1:35" ht="12" customHeight="1" thickBot="1" x14ac:dyDescent="0.25">
      <c r="A102" s="110"/>
      <c r="B102" s="429"/>
      <c r="C102" s="188"/>
      <c r="D102" s="394"/>
      <c r="E102" s="188"/>
      <c r="F102" s="394"/>
      <c r="G102" s="188"/>
      <c r="H102" s="394"/>
      <c r="I102" s="188"/>
      <c r="J102" s="394"/>
      <c r="K102" s="188"/>
      <c r="L102" s="394"/>
      <c r="M102" s="430"/>
      <c r="N102" s="120"/>
      <c r="O102" s="431"/>
      <c r="P102" s="431"/>
      <c r="Q102" s="213"/>
      <c r="R102" s="431"/>
      <c r="S102" s="213"/>
      <c r="T102" s="431"/>
      <c r="U102" s="213"/>
      <c r="V102" s="431"/>
      <c r="W102" s="213"/>
      <c r="X102" s="432"/>
      <c r="Y102" s="433"/>
      <c r="Z102" s="213"/>
      <c r="AA102" s="213"/>
      <c r="AB102" s="214"/>
      <c r="AC102" s="213"/>
      <c r="AD102" s="214"/>
      <c r="AE102" s="213"/>
      <c r="AF102" s="214"/>
      <c r="AG102" s="213"/>
      <c r="AH102" s="214"/>
      <c r="AI102" s="357"/>
    </row>
    <row r="103" spans="1:35" ht="12" customHeight="1" x14ac:dyDescent="0.2">
      <c r="A103" s="380" t="s">
        <v>234</v>
      </c>
      <c r="B103" s="434"/>
      <c r="C103" s="435"/>
      <c r="D103" s="436"/>
      <c r="E103" s="435"/>
      <c r="F103" s="436"/>
      <c r="G103" s="435"/>
      <c r="H103" s="436"/>
      <c r="I103" s="435"/>
      <c r="J103" s="436"/>
      <c r="K103" s="435"/>
      <c r="L103" s="436"/>
      <c r="M103" s="437"/>
      <c r="N103" s="75" t="s">
        <v>234</v>
      </c>
      <c r="O103" s="438"/>
      <c r="P103" s="438"/>
      <c r="Q103" s="76"/>
      <c r="R103" s="438"/>
      <c r="S103" s="402"/>
      <c r="T103" s="398"/>
      <c r="U103" s="402"/>
      <c r="V103" s="398"/>
      <c r="W103" s="402"/>
      <c r="X103" s="439" t="s">
        <v>234</v>
      </c>
      <c r="Y103" s="83"/>
      <c r="Z103" s="401"/>
      <c r="AA103" s="401"/>
      <c r="AB103" s="401"/>
      <c r="AC103" s="402"/>
      <c r="AD103" s="401"/>
      <c r="AE103" s="402"/>
      <c r="AF103" s="401"/>
      <c r="AG103" s="401"/>
      <c r="AH103" s="401"/>
      <c r="AI103" s="403"/>
    </row>
    <row r="104" spans="1:35" ht="12" customHeight="1" x14ac:dyDescent="0.2">
      <c r="A104" s="110" t="s">
        <v>24</v>
      </c>
      <c r="B104" s="440"/>
      <c r="C104" s="411"/>
      <c r="D104" s="410"/>
      <c r="E104" s="411"/>
      <c r="F104" s="410"/>
      <c r="G104" s="411"/>
      <c r="H104" s="410"/>
      <c r="I104" s="411"/>
      <c r="J104" s="410"/>
      <c r="K104" s="411"/>
      <c r="L104" s="410"/>
      <c r="M104" s="441"/>
      <c r="N104" s="120" t="s">
        <v>24</v>
      </c>
      <c r="O104" s="414"/>
      <c r="P104" s="414"/>
      <c r="Q104" s="416"/>
      <c r="R104" s="414"/>
      <c r="S104" s="416"/>
      <c r="T104" s="414"/>
      <c r="U104" s="416"/>
      <c r="V104" s="414"/>
      <c r="W104" s="416"/>
      <c r="X104" s="432" t="s">
        <v>24</v>
      </c>
      <c r="Y104" s="416"/>
      <c r="Z104" s="343"/>
      <c r="AA104" s="343"/>
      <c r="AB104" s="343"/>
      <c r="AC104" s="416"/>
      <c r="AD104" s="343"/>
      <c r="AE104" s="416"/>
      <c r="AF104" s="343"/>
      <c r="AG104" s="343"/>
      <c r="AH104" s="343"/>
      <c r="AI104" s="344"/>
    </row>
    <row r="105" spans="1:35" ht="12" customHeight="1" x14ac:dyDescent="0.2">
      <c r="A105" s="110" t="s">
        <v>25</v>
      </c>
      <c r="B105" s="440"/>
      <c r="C105" s="411"/>
      <c r="D105" s="410"/>
      <c r="E105" s="411"/>
      <c r="F105" s="410"/>
      <c r="G105" s="411"/>
      <c r="H105" s="410"/>
      <c r="I105" s="411"/>
      <c r="J105" s="410"/>
      <c r="K105" s="411"/>
      <c r="L105" s="410"/>
      <c r="M105" s="441"/>
      <c r="N105" s="120" t="s">
        <v>25</v>
      </c>
      <c r="O105" s="414"/>
      <c r="P105" s="414"/>
      <c r="Q105" s="416"/>
      <c r="R105" s="414"/>
      <c r="S105" s="416"/>
      <c r="T105" s="414"/>
      <c r="U105" s="416"/>
      <c r="V105" s="414"/>
      <c r="W105" s="416"/>
      <c r="X105" s="432" t="s">
        <v>25</v>
      </c>
      <c r="Y105" s="416"/>
      <c r="Z105" s="343"/>
      <c r="AA105" s="343"/>
      <c r="AB105" s="343"/>
      <c r="AC105" s="416"/>
      <c r="AD105" s="343"/>
      <c r="AE105" s="416"/>
      <c r="AF105" s="343"/>
      <c r="AG105" s="343"/>
      <c r="AH105" s="343"/>
      <c r="AI105" s="344"/>
    </row>
    <row r="106" spans="1:35" ht="12" customHeight="1" thickBot="1" x14ac:dyDescent="0.25">
      <c r="A106" s="417" t="s">
        <v>26</v>
      </c>
      <c r="B106" s="376"/>
      <c r="C106" s="420"/>
      <c r="D106" s="419"/>
      <c r="E106" s="420"/>
      <c r="F106" s="442"/>
      <c r="G106" s="443"/>
      <c r="H106" s="442"/>
      <c r="I106" s="443"/>
      <c r="J106" s="442"/>
      <c r="K106" s="420"/>
      <c r="L106" s="419"/>
      <c r="M106" s="444"/>
      <c r="N106" s="445" t="s">
        <v>26</v>
      </c>
      <c r="O106" s="424"/>
      <c r="P106" s="424"/>
      <c r="Q106" s="446"/>
      <c r="R106" s="424"/>
      <c r="S106" s="446"/>
      <c r="T106" s="424"/>
      <c r="U106" s="446"/>
      <c r="V106" s="424"/>
      <c r="W106" s="446"/>
      <c r="X106" s="447" t="s">
        <v>26</v>
      </c>
      <c r="Y106" s="446"/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8"/>
    </row>
    <row r="134" spans="5:5" ht="14.25" x14ac:dyDescent="0.2">
      <c r="E134" s="64">
        <v>1500000</v>
      </c>
    </row>
    <row r="232" spans="5:5" ht="14.25" x14ac:dyDescent="0.2">
      <c r="E232" s="64">
        <f>SUM(E107:E231)</f>
        <v>1500000</v>
      </c>
    </row>
    <row r="935" spans="14:14" ht="14.25" x14ac:dyDescent="0.2">
      <c r="N935" s="64">
        <v>1</v>
      </c>
    </row>
  </sheetData>
  <sheetProtection password="CF66" sheet="1" objects="1" scenarios="1"/>
  <mergeCells count="6">
    <mergeCell ref="N5:N7"/>
    <mergeCell ref="E1:AC2"/>
    <mergeCell ref="AG2:AI3"/>
    <mergeCell ref="A4:N4"/>
    <mergeCell ref="O4:W4"/>
    <mergeCell ref="X4:AI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 Муравьев</cp:lastModifiedBy>
  <dcterms:created xsi:type="dcterms:W3CDTF">2015-06-03T10:02:11Z</dcterms:created>
  <dcterms:modified xsi:type="dcterms:W3CDTF">2015-06-04T09:08:38Z</dcterms:modified>
</cp:coreProperties>
</file>